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Seguridad\SST\7.- SST 2025\IDS\7.- IPERC -EVALUACION DE RIESGOS\3.- MATRICES IPERC\Producción\"/>
    </mc:Choice>
  </mc:AlternateContent>
  <xr:revisionPtr revIDLastSave="0" documentId="13_ncr:1_{A2E04C42-F024-4418-84B5-04728819D1C4}" xr6:coauthVersionLast="47" xr6:coauthVersionMax="47" xr10:uidLastSave="{00000000-0000-0000-0000-000000000000}"/>
  <bookViews>
    <workbookView xWindow="-110" yWindow="-110" windowWidth="19420" windowHeight="10300" xr2:uid="{00000000-000D-0000-FFFF-FFFF00000000}"/>
  </bookViews>
  <sheets>
    <sheet name="OP RAMPA Y DESCARGA" sheetId="1" r:id="rId1"/>
  </sheets>
  <externalReferences>
    <externalReference r:id="rId2"/>
    <externalReference r:id="rId3"/>
    <externalReference r:id="rId4"/>
    <externalReference r:id="rId5"/>
  </externalReferences>
  <definedNames>
    <definedName name="_xlnm._FilterDatabase" localSheetId="0" hidden="1">'OP RAMPA Y DESCARGA'!$A$6:$AI$6</definedName>
    <definedName name="_xlnm.Print_Area" localSheetId="0">'OP RAMPA Y DESCARGA'!$A$1:$AD$78</definedName>
    <definedName name="DECISION">[1]OTROS!$D$2:$D$3</definedName>
    <definedName name="MATRIZ_PELG_BS_IPER">[2]PELIGROS!$B$7:$E$203</definedName>
    <definedName name="PELIGROS_IPER">[2]PELIGROS!$B$7:$D$203</definedName>
    <definedName name="VALOR">[3]OTROS!$C$2:$C$5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5" i="1" l="1"/>
  <c r="AB45" i="1" s="1"/>
  <c r="AC45" i="1" s="1"/>
  <c r="L45" i="1"/>
  <c r="N45" i="1" s="1"/>
  <c r="O45" i="1" s="1"/>
  <c r="Z44" i="1"/>
  <c r="AB44" i="1" s="1"/>
  <c r="AC44" i="1" s="1"/>
  <c r="L44" i="1"/>
  <c r="N44" i="1" s="1"/>
  <c r="O44" i="1" s="1"/>
  <c r="Z42" i="1"/>
  <c r="AB42" i="1" s="1"/>
  <c r="AC42" i="1" s="1"/>
  <c r="L42" i="1"/>
  <c r="N42" i="1" s="1"/>
  <c r="O42" i="1" s="1"/>
  <c r="Z41" i="1"/>
  <c r="AB41" i="1" s="1"/>
  <c r="AC41" i="1" s="1"/>
  <c r="L41" i="1"/>
  <c r="N41" i="1" s="1"/>
  <c r="O41" i="1" s="1"/>
  <c r="C41" i="1"/>
  <c r="Z40" i="1"/>
  <c r="AB40" i="1" s="1"/>
  <c r="AC40" i="1" s="1"/>
  <c r="L40" i="1"/>
  <c r="N40" i="1" s="1"/>
  <c r="O40" i="1" s="1"/>
  <c r="Z39" i="1"/>
  <c r="AB39" i="1" s="1"/>
  <c r="AC39" i="1" s="1"/>
  <c r="L39" i="1"/>
  <c r="N39" i="1" s="1"/>
  <c r="O39" i="1" s="1"/>
  <c r="D39" i="1"/>
  <c r="C39" i="1"/>
  <c r="Z38" i="1"/>
  <c r="AB38" i="1" s="1"/>
  <c r="AC38" i="1" s="1"/>
  <c r="L38" i="1"/>
  <c r="N38" i="1" s="1"/>
  <c r="O38" i="1" s="1"/>
  <c r="Z37" i="1"/>
  <c r="AB37" i="1" s="1"/>
  <c r="AC37" i="1" s="1"/>
  <c r="L37" i="1"/>
  <c r="N37" i="1" s="1"/>
  <c r="O37" i="1" s="1"/>
  <c r="Z36" i="1"/>
  <c r="AB36" i="1" s="1"/>
  <c r="AC36" i="1" s="1"/>
  <c r="L36" i="1"/>
  <c r="N36" i="1" s="1"/>
  <c r="O36" i="1" s="1"/>
  <c r="Z35" i="1"/>
  <c r="AB35" i="1" s="1"/>
  <c r="AC35" i="1" s="1"/>
  <c r="L35" i="1"/>
  <c r="N35" i="1" s="1"/>
  <c r="O35" i="1" s="1"/>
  <c r="Z34" i="1"/>
  <c r="AB34" i="1" s="1"/>
  <c r="AC34" i="1" s="1"/>
  <c r="L34" i="1"/>
  <c r="N34" i="1" s="1"/>
  <c r="O34" i="1" s="1"/>
  <c r="Z33" i="1"/>
  <c r="AB33" i="1" s="1"/>
  <c r="AC33" i="1" s="1"/>
  <c r="L33" i="1"/>
  <c r="N33" i="1" s="1"/>
  <c r="O33" i="1" s="1"/>
  <c r="Z32" i="1"/>
  <c r="AB32" i="1" s="1"/>
  <c r="AC32" i="1" s="1"/>
  <c r="L32" i="1"/>
  <c r="N32" i="1" s="1"/>
  <c r="O32" i="1" s="1"/>
  <c r="Z31" i="1"/>
  <c r="AB31" i="1" s="1"/>
  <c r="AC31" i="1" s="1"/>
  <c r="L31" i="1"/>
  <c r="N31" i="1" s="1"/>
  <c r="O31" i="1" s="1"/>
  <c r="Z30" i="1"/>
  <c r="AB30" i="1" s="1"/>
  <c r="AC30" i="1" s="1"/>
  <c r="L30" i="1"/>
  <c r="N30" i="1" s="1"/>
  <c r="O30" i="1" s="1"/>
  <c r="C30" i="1"/>
  <c r="Z29" i="1"/>
  <c r="AB29" i="1" s="1"/>
  <c r="AC29" i="1" s="1"/>
  <c r="L29" i="1"/>
  <c r="N29" i="1" s="1"/>
  <c r="O29" i="1" s="1"/>
  <c r="Z28" i="1"/>
  <c r="AB28" i="1" s="1"/>
  <c r="AC28" i="1" s="1"/>
  <c r="L28" i="1"/>
  <c r="N28" i="1" s="1"/>
  <c r="O28" i="1" s="1"/>
  <c r="D28" i="1"/>
  <c r="C28" i="1"/>
  <c r="Z27" i="1"/>
  <c r="AB27" i="1" s="1"/>
  <c r="AC27" i="1" s="1"/>
  <c r="L27" i="1"/>
  <c r="N27" i="1" s="1"/>
  <c r="O27" i="1" s="1"/>
  <c r="Z26" i="1"/>
  <c r="AB26" i="1" s="1"/>
  <c r="AC26" i="1" s="1"/>
  <c r="L26" i="1"/>
  <c r="N26" i="1" s="1"/>
  <c r="O26" i="1" s="1"/>
  <c r="Z25" i="1"/>
  <c r="AB25" i="1" s="1"/>
  <c r="AC25" i="1" s="1"/>
  <c r="L25" i="1"/>
  <c r="N25" i="1" s="1"/>
  <c r="O25" i="1" s="1"/>
  <c r="Z24" i="1"/>
  <c r="AB24" i="1" s="1"/>
  <c r="AC24" i="1" s="1"/>
  <c r="L24" i="1"/>
  <c r="N24" i="1" s="1"/>
  <c r="O24" i="1" s="1"/>
  <c r="Z23" i="1"/>
  <c r="AB23" i="1" s="1"/>
  <c r="AC23" i="1" s="1"/>
  <c r="L23" i="1"/>
  <c r="N23" i="1" s="1"/>
  <c r="O23" i="1" s="1"/>
  <c r="Z22" i="1"/>
  <c r="AB22" i="1" s="1"/>
  <c r="AC22" i="1" s="1"/>
  <c r="L22" i="1"/>
  <c r="N22" i="1" s="1"/>
  <c r="O22" i="1" s="1"/>
  <c r="Z21" i="1"/>
  <c r="AB21" i="1" s="1"/>
  <c r="AC21" i="1" s="1"/>
  <c r="L21" i="1"/>
  <c r="N21" i="1" s="1"/>
  <c r="O21" i="1" s="1"/>
  <c r="Z20" i="1"/>
  <c r="AB20" i="1" s="1"/>
  <c r="AC20" i="1" s="1"/>
  <c r="L20" i="1"/>
  <c r="N20" i="1" s="1"/>
  <c r="O20" i="1" s="1"/>
  <c r="Z19" i="1"/>
  <c r="AB19" i="1" s="1"/>
  <c r="AC19" i="1" s="1"/>
  <c r="L19" i="1"/>
  <c r="N19" i="1" s="1"/>
  <c r="O19" i="1" s="1"/>
  <c r="C19" i="1"/>
  <c r="Z18" i="1"/>
  <c r="AB18" i="1" s="1"/>
  <c r="AC18" i="1" s="1"/>
  <c r="L18" i="1"/>
  <c r="N18" i="1" s="1"/>
  <c r="O18" i="1" s="1"/>
  <c r="Z11" i="1" l="1"/>
  <c r="AB11" i="1" s="1"/>
  <c r="AC11" i="1" s="1"/>
  <c r="L11" i="1"/>
  <c r="N11" i="1" s="1"/>
  <c r="O11" i="1" s="1"/>
  <c r="Z12" i="1"/>
  <c r="AB12" i="1" s="1"/>
  <c r="AC12" i="1" s="1"/>
  <c r="L12" i="1"/>
  <c r="N12" i="1" s="1"/>
  <c r="O12" i="1" s="1"/>
  <c r="Z49" i="1" l="1"/>
  <c r="AB49" i="1" s="1"/>
  <c r="AC49" i="1" s="1"/>
  <c r="L49" i="1"/>
  <c r="N49" i="1" s="1"/>
  <c r="O49" i="1" s="1"/>
  <c r="Z48" i="1"/>
  <c r="AB48" i="1" s="1"/>
  <c r="AC48" i="1" s="1"/>
  <c r="L48" i="1"/>
  <c r="N48" i="1" s="1"/>
  <c r="O48" i="1" s="1"/>
  <c r="Z13" i="1" l="1"/>
  <c r="L50" i="1" l="1"/>
  <c r="N50" i="1" s="1"/>
  <c r="O50" i="1" s="1"/>
  <c r="Z50" i="1"/>
  <c r="AB50" i="1" s="1"/>
  <c r="AC50" i="1" s="1"/>
  <c r="C46" i="1"/>
  <c r="L46" i="1"/>
  <c r="N46" i="1" s="1"/>
  <c r="O46" i="1" s="1"/>
  <c r="Z46" i="1"/>
  <c r="AB46" i="1" s="1"/>
  <c r="AC46" i="1" s="1"/>
  <c r="Z53" i="1" l="1"/>
  <c r="AB53" i="1" s="1"/>
  <c r="AC53" i="1" s="1"/>
  <c r="L53" i="1"/>
  <c r="N53" i="1" s="1"/>
  <c r="O53" i="1" s="1"/>
  <c r="D53" i="1"/>
  <c r="C53" i="1"/>
  <c r="Z52" i="1"/>
  <c r="AB52" i="1" s="1"/>
  <c r="AC52" i="1" s="1"/>
  <c r="L52" i="1"/>
  <c r="N52" i="1" s="1"/>
  <c r="O52" i="1" s="1"/>
  <c r="D52" i="1"/>
  <c r="C52" i="1"/>
  <c r="Z51" i="1"/>
  <c r="AB51" i="1" s="1"/>
  <c r="AC51" i="1" s="1"/>
  <c r="L51" i="1"/>
  <c r="N51" i="1" s="1"/>
  <c r="O51" i="1" s="1"/>
  <c r="D51" i="1"/>
  <c r="C51" i="1"/>
  <c r="C8" i="1" l="1"/>
  <c r="C17" i="1"/>
  <c r="D17" i="1"/>
  <c r="C47" i="1"/>
  <c r="D47" i="1"/>
  <c r="Z8" i="1" l="1"/>
  <c r="AB8" i="1" s="1"/>
  <c r="AC8" i="1" s="1"/>
  <c r="Z9" i="1"/>
  <c r="AB9" i="1" s="1"/>
  <c r="AC9" i="1" s="1"/>
  <c r="Z10" i="1"/>
  <c r="AB10" i="1" s="1"/>
  <c r="AC10" i="1" s="1"/>
  <c r="AB13" i="1"/>
  <c r="AC13" i="1" s="1"/>
  <c r="Z14" i="1"/>
  <c r="AB14" i="1" s="1"/>
  <c r="AC14" i="1" s="1"/>
  <c r="Z15" i="1"/>
  <c r="AB15" i="1" s="1"/>
  <c r="AC15" i="1" s="1"/>
  <c r="Z16" i="1"/>
  <c r="AB16" i="1" s="1"/>
  <c r="AC16" i="1" s="1"/>
  <c r="Z17" i="1"/>
  <c r="AB17" i="1" s="1"/>
  <c r="AC17" i="1" s="1"/>
  <c r="Z43" i="1"/>
  <c r="AB43" i="1" s="1"/>
  <c r="AC43" i="1" s="1"/>
  <c r="Z47" i="1"/>
  <c r="AB47" i="1" s="1"/>
  <c r="AC47" i="1" s="1"/>
  <c r="L8" i="1"/>
  <c r="N8" i="1" s="1"/>
  <c r="O8" i="1" s="1"/>
  <c r="L9" i="1"/>
  <c r="N9" i="1" s="1"/>
  <c r="O9" i="1" s="1"/>
  <c r="L10" i="1"/>
  <c r="N10" i="1" s="1"/>
  <c r="O10" i="1" s="1"/>
  <c r="L13" i="1"/>
  <c r="N13" i="1" s="1"/>
  <c r="O13" i="1" s="1"/>
  <c r="L14" i="1"/>
  <c r="N14" i="1" s="1"/>
  <c r="O14" i="1" s="1"/>
  <c r="L15" i="1"/>
  <c r="N15" i="1" s="1"/>
  <c r="O15" i="1" s="1"/>
  <c r="L16" i="1"/>
  <c r="N16" i="1" s="1"/>
  <c r="O16" i="1" s="1"/>
  <c r="L17" i="1"/>
  <c r="N17" i="1" s="1"/>
  <c r="O17" i="1" s="1"/>
  <c r="L43" i="1"/>
  <c r="N43" i="1" s="1"/>
  <c r="O43" i="1" s="1"/>
  <c r="L47" i="1"/>
  <c r="N47" i="1" s="1"/>
  <c r="O47" i="1" s="1"/>
  <c r="Z7" i="1" l="1"/>
  <c r="AB7" i="1" s="1"/>
  <c r="AC7" i="1" s="1"/>
  <c r="L7" i="1"/>
  <c r="N7" i="1" s="1"/>
  <c r="O7" i="1" s="1"/>
</calcChain>
</file>

<file path=xl/sharedStrings.xml><?xml version="1.0" encoding="utf-8"?>
<sst xmlns="http://schemas.openxmlformats.org/spreadsheetml/2006/main" count="590" uniqueCount="185">
  <si>
    <t>CÓDIGO</t>
  </si>
  <si>
    <t>VERSIÓN</t>
  </si>
  <si>
    <t>EMPRESA:</t>
  </si>
  <si>
    <t>EVALUACIÓN</t>
  </si>
  <si>
    <t>NORMATIVA LEGAL</t>
  </si>
  <si>
    <t>RE-EVALUACIÓN</t>
  </si>
  <si>
    <t>DESCRIPCIÓN DE PELIGRO / EVENTO PELIGROSO</t>
  </si>
  <si>
    <t>RIESGO ASOCIADO</t>
  </si>
  <si>
    <t>A (PERSONAS EXPUESTAS)</t>
  </si>
  <si>
    <t>B (PROCEDIMIENTOS EXISTENTES)</t>
  </si>
  <si>
    <t>C (CAPACITACIÓN)</t>
  </si>
  <si>
    <t>D (EXPOSICIÓN AL RIESGO)</t>
  </si>
  <si>
    <t>NIVEL DE PROBABILIDAD
(A+B+C+D)</t>
  </si>
  <si>
    <t>INDICE DE SEVERIDAD</t>
  </si>
  <si>
    <t>NIVEL DE RIESGO</t>
  </si>
  <si>
    <t>Eliminación</t>
  </si>
  <si>
    <t>Sustitución</t>
  </si>
  <si>
    <t>Controles de Ingeniería</t>
  </si>
  <si>
    <t>Señalización/Advertencias/
Controles Adm</t>
  </si>
  <si>
    <t>EPP</t>
  </si>
  <si>
    <t>MEDIDAS DE CONTROL DEL RIESGO / PROGRAMA DE SST</t>
  </si>
  <si>
    <t>-</t>
  </si>
  <si>
    <t>ÍNDICE</t>
  </si>
  <si>
    <t>PROBABILIDAD</t>
  </si>
  <si>
    <t>DESCRIPCIÓN</t>
  </si>
  <si>
    <t>SEVERIDAD</t>
  </si>
  <si>
    <t>Personas Expuestas (A)</t>
  </si>
  <si>
    <t>Procedimientos Existentes (B)</t>
  </si>
  <si>
    <t>Capacitación (C)</t>
  </si>
  <si>
    <t>Exposición al Riesgo (D)</t>
  </si>
  <si>
    <t>LIGERAMENTE DAÑINO</t>
  </si>
  <si>
    <t>DAÑINO</t>
  </si>
  <si>
    <t>EXTREMADAMENTE DAÑINO</t>
  </si>
  <si>
    <t>1-3</t>
  </si>
  <si>
    <t>Existen, son satisfactorios y suficientes.</t>
  </si>
  <si>
    <t>Personal entrenado, conoce el peligro y lo previene</t>
  </si>
  <si>
    <t>Al menos una vez al año</t>
  </si>
  <si>
    <t>Ligeramente dañino</t>
  </si>
  <si>
    <t>Lesión sin incapacidad</t>
  </si>
  <si>
    <t>BAJA</t>
  </si>
  <si>
    <t>Trivial 4</t>
  </si>
  <si>
    <t>Esporádicamente</t>
  </si>
  <si>
    <t>Disconfort / Incomodidad</t>
  </si>
  <si>
    <t>4-12</t>
  </si>
  <si>
    <t>Existen parcialmente y no son satisfactorios o suficientes.</t>
  </si>
  <si>
    <t>Personal parcialmente entrenado, conoce el peligro, pero no toma acciones de control</t>
  </si>
  <si>
    <t>Al menos una vez al mes</t>
  </si>
  <si>
    <t>Dañino</t>
  </si>
  <si>
    <t>Lesión con incapacidad temporal</t>
  </si>
  <si>
    <t>MEDIA</t>
  </si>
  <si>
    <t>Moderado               9 - 16</t>
  </si>
  <si>
    <t>Eventualmente</t>
  </si>
  <si>
    <t>Daño a la salud reversible</t>
  </si>
  <si>
    <t>&gt;12</t>
  </si>
  <si>
    <t>No existe.</t>
  </si>
  <si>
    <t>Personal no entrenado, no conoce el peligro, no toma acciones de control.</t>
  </si>
  <si>
    <t>Al menos una vez al día</t>
  </si>
  <si>
    <t>Extremadamente dañino</t>
  </si>
  <si>
    <t>Lesión con incapacidad permanente</t>
  </si>
  <si>
    <t>ALTA</t>
  </si>
  <si>
    <t>&gt; 12</t>
  </si>
  <si>
    <t>Permanentemente</t>
  </si>
  <si>
    <t>Daño a la salud irreversible</t>
  </si>
  <si>
    <t xml:space="preserve">Ley N° 29783, Ley de Seguridad y Salud en el Trabajo, D.S. N°005-2012 TR Reglamento de Ley N° 29783, Ley N° 30222 Ley que modifica la Ley 29783, Ley de  Seguridad y Salud en el Trabajo, D.S. 006-2014-TR Modificatoria del Reglamento de Seguridad y Salud en el Trabajo. </t>
  </si>
  <si>
    <t>Ley N° 29783, Ley de Seguridad y Salud en el Trabajo, D.S. N°005-2012 TR Reglamento de Ley N° 29783, Ley N° 30222 Ley que modifica la Ley 29783, Ley de  Seguridad y Salud en el Trabajo, D.S. 006-2014-TR Modificatoria del Reglamento de Seguridad y Salud en el Trabajo, Decreto Supremo N° 085-2003-PCM.</t>
  </si>
  <si>
    <t>Elaborado por:</t>
  </si>
  <si>
    <t>R</t>
  </si>
  <si>
    <t>S</t>
  </si>
  <si>
    <t>Situación de emergencia.</t>
  </si>
  <si>
    <t>Incendios</t>
  </si>
  <si>
    <t>Contacto con fuego e inhalación de humo</t>
  </si>
  <si>
    <t>E</t>
  </si>
  <si>
    <t>INFLUENCIA EXTERNA</t>
  </si>
  <si>
    <t>Ley 29783 - N° 005-2012-TR, Reglamento de Seguridad y Salud en el Trabajo.</t>
  </si>
  <si>
    <t>Tolerable           
 5 - 8</t>
  </si>
  <si>
    <t>Moderado      
9 - 16</t>
  </si>
  <si>
    <t>Tolerable           
   5 - 8</t>
  </si>
  <si>
    <t xml:space="preserve">Importante
17 - 24                             </t>
  </si>
  <si>
    <t>Importante          
17 - 24</t>
  </si>
  <si>
    <t>Intolerable 
25 - 36</t>
  </si>
  <si>
    <t>Fecha de actualización</t>
  </si>
  <si>
    <t>PUESTO DE TRABAJO:</t>
  </si>
  <si>
    <t>PROCESO</t>
  </si>
  <si>
    <t>MATERIAS PRIMAS</t>
  </si>
  <si>
    <t>GENERO</t>
  </si>
  <si>
    <t>INDISTINTO</t>
  </si>
  <si>
    <t>IDENTIFICACIÓN DE PELIGROS Y EVALUACION DE RIESGOS</t>
  </si>
  <si>
    <t>TIPO DE ACTIVIDAD</t>
  </si>
  <si>
    <t>TIPO DE PELIGRO</t>
  </si>
  <si>
    <t>Tipo de riesgo 
S(Seguridad) / SO (Salud Ocupacional)</t>
  </si>
  <si>
    <t>Rutinaria (R), No Rutinaria (NR), Emergencia (E)</t>
  </si>
  <si>
    <t>LOCATIVO</t>
  </si>
  <si>
    <t>MECÁNICO</t>
  </si>
  <si>
    <t>FÍSICO</t>
  </si>
  <si>
    <t>SO</t>
  </si>
  <si>
    <t>BIOLÓGICO</t>
  </si>
  <si>
    <t>NR</t>
  </si>
  <si>
    <t>NIVEL DE PROBABILIDAD X
SEVERIDAD</t>
  </si>
  <si>
    <t>NIVEL DE PROBABILIDAD X
INDICE DE SEVERIDAD</t>
  </si>
  <si>
    <t>MATRIZ DE IDENTIFICACIÓN DE PELIGROS, EVALUACIÓN DE RIESGOS Y CONTROL EN INDUSTRIAS DEL SHANUSI</t>
  </si>
  <si>
    <t>INDUSTRIAS DEL SHANUSI</t>
  </si>
  <si>
    <t>Señalización con letreros de seguridad, Capacitación de Manejo y Uso de EPP, Capacitación de IPERC, Capacitación de RISST, Control constante de la supervisión.</t>
  </si>
  <si>
    <t>Herramientas para Limpieza (Jalador de agua, Palana)</t>
  </si>
  <si>
    <t>Capacitación de Manejo y Uso de EPP, Capacitación de IPERC, Capacitación de RISST, Capacitación Mapa de Riesgo, Control constante de la supervisión.</t>
  </si>
  <si>
    <t>Gabinete contra incendios, extintores.</t>
  </si>
  <si>
    <t>Señalización con letreros de seguridad, Capacitación de Manejo y Uso de EPP, Capacitación de IPERC, Plan de emergencia, Conformación de la brigada de emergencia. Simulacros de emergencia, capacitación a la brigada de emergencias, Capacitación en uso de extintores.</t>
  </si>
  <si>
    <t>Pararrayos</t>
  </si>
  <si>
    <t>Capacitación de Manejo y Uso de EPP, Capacitación de IPERC, Plan de emergencia, Conformación de la brigada de emergencia. Simulacros de emergencia, capacitación a la brigada de emergencias.</t>
  </si>
  <si>
    <t>Limpieza de lozas</t>
  </si>
  <si>
    <t>Capacitación de Manejo y Uso de EPP, Capacitación de IPERC, Plan de emergencia, Capacitación de mapa de riesgos, Conformación de la brigada de emergencia. Simulacros de emergencia, capacitación a la brigada de emergencias, señales de seguridad, zonas seguras.</t>
  </si>
  <si>
    <t>Irritaciones a la vista</t>
  </si>
  <si>
    <t>Lentes de seguridad</t>
  </si>
  <si>
    <t>Traje de Bombero.</t>
  </si>
  <si>
    <t>Mascarilla</t>
  </si>
  <si>
    <t>guantes de seguridad, zapatos de seguridad, casco de seguridad.</t>
  </si>
  <si>
    <t>Industrias Del Shanusi S.A. / RUC: 20450137281/ Extracción de palma aceitera / Car. Tarapoto Yurimaguas s/n, Yurimaguas, Alto Amazonas, Loreto.</t>
  </si>
  <si>
    <t>La presente matriz cumple con lo establecido en la RM 050-2013 - TR / Métido 2 - DS 002-2020-TR</t>
  </si>
  <si>
    <t>Para la  identificación de los peligros de una persona en gestación, con discapacidad y riesgo para la procreación se identificara atreves de asterisco en la columna de peligro de la matriz.
 *     Personal en Gestación y periodo de lactancia
 **   Personal con Discapacidad
 *** Personal con Riesgo de Procreación</t>
  </si>
  <si>
    <t>Coronavirus (COVID-19) en el territorio nacional, D.U. N° 029-2020, Medidas complementarias destinadas al financiamiento de la micro y pequeña empresa y otras medidas para la reducción del impacto del covid-19 en la economía peruana,  R.M.N°055-2020-TR "Guía para la prevención del Coronavirus en el ámbito laboral”, D.S. N° 046-2020-PCM.- Decreto Supremo que precisa el Decreto Supremo N° 044-2020-PCM, que declara el Estado de Emergencia Nacional, por las graves circunstancias que afectan la vida de la Nación a consecuencia del brote del COVID 19. RM N° 031-2023-MINSA, Aprueban la Directiva Administrativa N° 339-MINSA/DGIESP-2023, Directiva Administrativa que establece las disposiciones para la vigilancia, prevención y control de la salud de los trabajadores con riesgo de exposición a SARS-CoV-2</t>
  </si>
  <si>
    <t xml:space="preserve"> Control de síntomas de ingreso y salida aleatorio (termómetro digital, encuesta de síntomas) y capacitación de lavado de manos, capacitaciones y reuniones para mantener la distancia de 1.5 metros entre personas, Plan de Vigilancia Prevención y Control COVID-19, Seguimiento de casos sospechosos y confirmados, Capacitación sobre prevención y factores de riesgo de COVID-19, Capacitación del uso correcto de EPP, infografía de limpieza en equipos y ambientes de trabajo, Señalización COVID-19, implementación de alcohol en gel de 70° y  alcohol desinfectante al 70% en las mesas de trabajo. Solo aplica por COVID-19., Ambientes ventilados, controlar el aforo de personas, puntos para el lavado y desinfeccion de manos.</t>
  </si>
  <si>
    <t>Revisado por:</t>
  </si>
  <si>
    <t>Aprobado por:</t>
  </si>
  <si>
    <t>Polo manga larga con cinta reflectiva, pantalón jean, casco de seguridad, guantes de seguridad, zapatos de seguridad.</t>
  </si>
  <si>
    <r>
      <t xml:space="preserve">CSST
</t>
    </r>
    <r>
      <rPr>
        <sz val="14"/>
        <rFont val="Arial Narrow"/>
        <family val="2"/>
      </rPr>
      <t>Jorge Luis Córdova Orozco</t>
    </r>
    <r>
      <rPr>
        <b/>
        <sz val="14"/>
        <rFont val="Arial Narrow"/>
        <family val="2"/>
      </rPr>
      <t xml:space="preserve">
(Presidente de CSST)</t>
    </r>
  </si>
  <si>
    <r>
      <t xml:space="preserve">Gerencia Industrial
</t>
    </r>
    <r>
      <rPr>
        <sz val="14"/>
        <rFont val="Arial Narrow"/>
        <family val="2"/>
      </rPr>
      <t>Nelson A. Lescano Leon</t>
    </r>
    <r>
      <rPr>
        <b/>
        <sz val="14"/>
        <rFont val="Arial Narrow"/>
        <family val="2"/>
      </rPr>
      <t xml:space="preserve">
(Jefe Industrial)</t>
    </r>
  </si>
  <si>
    <t>ACTIVIDAD</t>
  </si>
  <si>
    <t>V: 00</t>
  </si>
  <si>
    <t>Todas las tareas</t>
  </si>
  <si>
    <t>Realización de actividades por personal gestante y en periodo de lactancia.(*)</t>
  </si>
  <si>
    <t>Exposición de mujeres embarazadas a actividades no adecuadas.</t>
  </si>
  <si>
    <t>Otros</t>
  </si>
  <si>
    <t>Ley 29783 -  Ley General de SST y modificatorias.
D-S. N° 005-2012-TR, Reglamento de Seguridad y Salud en el Trabajo y modificactorias.
D.S. N° 002-2020-TR Apruébanse las medidas para la promoción de la formalización laboral y la protección de los derechos fundamentales laborales en el sector agrario, que en calidad de anexo forma parte integrante de</t>
  </si>
  <si>
    <t>* Evaluar cambio de puesto de trabajo.
* Realizar controles periódicos y seguimiento.</t>
  </si>
  <si>
    <t>Realización de actividades por trabajador en situación de discapacidad.(**)</t>
  </si>
  <si>
    <t>Exposición de actividades no adecuadas a personas en situación de discapacidad.</t>
  </si>
  <si>
    <t>Psicosocial</t>
  </si>
  <si>
    <t>Ley 29783 -  Ley General de SST y modificatorias.
D-S. N° 005-2012-TR, Reglamento de Seguridad y Salud en el Trabajo y modificactorias.
D.S. N° 002-2020-TR Apruébanse las medidas para la promoción de la formalización laboral y la protección de los derechos fundamentales laborales en el sector agrario, que en calidad de anexo forma parte integrante del presente decreto supremo.</t>
  </si>
  <si>
    <t>AYUDANTE DE OPERADOR PLANTA EXTRACTORA - CONTROLADOR DE DESCARGA DE RFF E RAMPA</t>
  </si>
  <si>
    <t>Coordinar la descarga de RFF en tolvas de almacenamiento en Rampa</t>
  </si>
  <si>
    <t>Coordinar la correcta distribución de bines en el patio de bines</t>
  </si>
  <si>
    <t>Coordinar la descarga de RFF en la Loza</t>
  </si>
  <si>
    <t>Unidades de transporte  en movimiento</t>
  </si>
  <si>
    <t>Descarga de RFF en tolvas</t>
  </si>
  <si>
    <t>Radiación solar</t>
  </si>
  <si>
    <t>Trabajo prolongado de pie</t>
  </si>
  <si>
    <t>Piso resbaloso</t>
  </si>
  <si>
    <t>RFF en el suelo</t>
  </si>
  <si>
    <t>Exposición a piicaduras de animales ponzoñosos</t>
  </si>
  <si>
    <t>Animales ponzoñosos</t>
  </si>
  <si>
    <t>Exposición a piso resbaloso, resbalones, caída al mismo nivel, golpes.</t>
  </si>
  <si>
    <t>Exposición a caídas a distinto nivel, golpes, fracturas</t>
  </si>
  <si>
    <t>Exposición a golpes, incrustación, caida a compuertas de redlers</t>
  </si>
  <si>
    <t xml:space="preserve">  Capacitación de Manejo y Uso correcto de EPP, Difusión y Capacitación en la Matriz IPERC, ATS, Capacitación específica asociada al puesto de trabajo, Capacitación de RISST, Capacitación de procedimiento en caso de incidentes y/o accidentes, Supervisión constante, Orden y Limpieza Periódica, señalización con letreros de seguridad( Advertencia de piso resbaloso)</t>
  </si>
  <si>
    <t xml:space="preserve">  Capacitación de Manejo y Uso correcto de EPP, Difusión y Capacitación en la Matriz IPERC, ATS, Capacitación específica asociada al puesto de trabajo, Capacitación de RISST, Capacitación de procedimiento en caso de incidentes y/o accidentes, Supervisión constante, Orden y Limpieza Periódica, señalización con letreros de seguridad( Uo obligatorio de tres puntos de apoyo)</t>
  </si>
  <si>
    <t xml:space="preserve">  Capacitación de Manejo y Uso correcto de EPP, Difusión y Capacitación en la Matriz IPERC, ATS, Capacitación específica asociada al puesto de trabajo, Capacitación de RISST, Capacitación de procedimiento en caso de incidentes y/o accidentes, Supervisión constante, señalización con letreros de seguridad( Advertencia riesgo de atropellamiento)</t>
  </si>
  <si>
    <t xml:space="preserve">  Capacitación de Manejo y Uso correcto de EPP, Difusión y Capacitación en la Matriz IPERC, ATS, Capacitación específica asociada al puesto de trabajo, Capacitación de RISST, Capacitación de procedimiento en caso de incidentes y/o accidentes, Supervisión constante, señalización con letreros de seguridad( Advertencia caidas a desnivel)</t>
  </si>
  <si>
    <t>Exposición a radiación solar</t>
  </si>
  <si>
    <t xml:space="preserve">  Capacitación de Manejo y Uso correcto de EPP, Difusión y Capacitación en la Matriz IPERC, ATS, Capacitación específica asociada al puesto de trabajo, Capacitación de RISST, Capacitación de procedimiento en caso de incidentes y/o accidentes, Supervisión constante.</t>
  </si>
  <si>
    <t>Polo manga larga, pantalón jean, guantes de seguridad, zapatos de seguridad, casco de seguridad</t>
  </si>
  <si>
    <t>Polo manga larga, pantalón jean, guantes de seguridad, zapatos de seguridad, lentes de seguridad, casco de seguridad.</t>
  </si>
  <si>
    <t>Polo manga larga, pantalón jean, guantes de seguridad, zapatos de seguridad, casco de seguridad.</t>
  </si>
  <si>
    <t>Exposición a golpes, atropellamiento.</t>
  </si>
  <si>
    <t>Zapato y casco de seguridad</t>
  </si>
  <si>
    <t xml:space="preserve">  Capacitación de Manejo y Uso correcto de EPP, Difusión y Capacitación en la Matriz IPERC, ATS, Capacitación específica asociada al puesto de trabajo, Capacitación de RISST, Capacitación de procedimiento en caso de incidentes y/o accidentes, Supervisión constante, señalización con letreros de seguridad.</t>
  </si>
  <si>
    <t>Exposición a tropiezos, caidas, golpes, incrustación de espinas</t>
  </si>
  <si>
    <t>Polo manga larga, pantalón jean,  casco de seguridad., cortaviento, lentes oscuros.</t>
  </si>
  <si>
    <t>Horario de trabajo nocturno</t>
  </si>
  <si>
    <t>Exposición a sueño, perdida de la concentración, desvelos, fatiga</t>
  </si>
  <si>
    <t>Iluminación Insuficiente</t>
  </si>
  <si>
    <t>Exposición a poca visibilidad, atropellamiento, caidas a desnivel</t>
  </si>
  <si>
    <t>Luminarias</t>
  </si>
  <si>
    <t xml:space="preserve">Exposición a Trabajos de pie con tiempo prolongados, fatiga y tensión muscular, várices, daños en los tendones y ligamentos </t>
  </si>
  <si>
    <t>ERGONÓMICO</t>
  </si>
  <si>
    <t xml:space="preserve">Ley N° 29783, Ley de Seguridad y Salud en el Trabajo, D.S. N°005-2012 TR Reglamento de Ley N° 29783, Ley N° 30222 Ley que modifica la Ley 29783, Ley de  Seguridad y Salud en el Trabajo, D.S. 006-2014-TR Modificatoria del Reglamento de Seguridad y Salud en el Trabajo, Resolución Ministerial N° 375-2008-TR Norma Básica de Ergonomía y de Procedimientos de Evaluación de Riesgo Disergonómico. </t>
  </si>
  <si>
    <t xml:space="preserve">  Capacitación de Manejo y Uso correcto de EPP, Difusión y Capacitación en la Matriz IPERC, Capacitación específica asociada al puesto de trabajo, Capacitación de RISST, Capacitación sobre radiación solar, señalización con letreros de seguridad, punto de hiratación  de agua, bloqueador solar.</t>
  </si>
  <si>
    <t>Polo manga larga con cinta reflectiva.</t>
  </si>
  <si>
    <t>Polo manga larga con cinta reflectiva, Casco de seguridad, zapatos de seguridad.</t>
  </si>
  <si>
    <t xml:space="preserve">  Capacitación de Manejo y Uso correcto de EPP, Difusión y Capacitación en la Matriz IPERC,RISST, Capacitación de procedimiento en caso de incidentes y/o accidentes.</t>
  </si>
  <si>
    <t xml:space="preserve">  Capacitación de Manejo y Uso correcto de EPP, Difusión y Capacitación en la Matriz IPERC, Capacitación específica asociada al puesto de trabajo, Capacitación de RISST, Capacitación de procedimiento en caso de incidentes y/o accidentes, Supervisión constante, señalización con letreros de seguridad.</t>
  </si>
  <si>
    <t xml:space="preserve">  Capacitación de Manejo y Uso correcto de EPP, Difusión y Capacitación en la Matriz IPERC,RISST, Capacitación de procedimiento en caso de incidentes y/o accidentes, pausas activas.</t>
  </si>
  <si>
    <t>Exposición a sueño, perdida de la concentración, desvelos, fatiga, mordedura de serpientes.</t>
  </si>
  <si>
    <t>Exposición a Contacto con herramientas, golpes, contusiones.</t>
  </si>
  <si>
    <t>Guantes de seguridad, casco de seguridad, zapato de seguridad.</t>
  </si>
  <si>
    <t>IP-SST-IDS-046</t>
  </si>
  <si>
    <r>
      <t xml:space="preserve">Jefatura SST
</t>
    </r>
    <r>
      <rPr>
        <sz val="14"/>
        <rFont val="Arial Narrow"/>
        <family val="2"/>
      </rPr>
      <t>Katia Luz Romero Gomez</t>
    </r>
    <r>
      <rPr>
        <b/>
        <sz val="14"/>
        <rFont val="Arial Narrow"/>
        <family val="2"/>
      </rPr>
      <t xml:space="preserve">
(Coordinador SST)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</si>
</sst>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0"/>
      <color theme="1"/>
      <name val="Calibri"/>
      <family val="2"/>
      <scheme val="minor"/>
    </font>
    <font>
      <sz val="11"/>
      <name val="Calibri"/>
      <family val="2"/>
      <scheme val="minor"/>
    </font>
    <font>
      <sz val="11"/>
      <color theme="1"/>
      <name val="Calibri"/>
      <family val="2"/>
    </font>
    <font>
      <sz val="11"/>
      <name val="Calibri"/>
      <family val="2"/>
    </font>
    <font>
      <b/>
      <sz val="12"/>
      <color theme="1"/>
      <name val="Arial"/>
      <family val="2"/>
    </font>
    <font>
      <b/>
      <sz val="11"/>
      <color theme="1"/>
      <name val="Times New Roman"/>
      <family val="1"/>
    </font>
    <font>
      <sz val="12"/>
      <color theme="1"/>
      <name val="Arial"/>
      <family val="2"/>
    </font>
    <font>
      <sz val="16"/>
      <color theme="1"/>
      <name val="Calibri"/>
      <family val="2"/>
      <scheme val="minor"/>
    </font>
    <font>
      <sz val="10"/>
      <color theme="1"/>
      <name val="Arial Narrow"/>
      <family val="2"/>
    </font>
    <font>
      <b/>
      <sz val="18"/>
      <name val="Arial Narrow"/>
      <family val="2"/>
    </font>
    <font>
      <b/>
      <sz val="10"/>
      <name val="Arial Narrow"/>
      <family val="2"/>
    </font>
    <font>
      <b/>
      <sz val="18"/>
      <color theme="1"/>
      <name val="Arial Narrow"/>
      <family val="2"/>
    </font>
    <font>
      <b/>
      <sz val="20"/>
      <color theme="1"/>
      <name val="Arial Narrow"/>
      <family val="2"/>
    </font>
    <font>
      <b/>
      <sz val="16"/>
      <color theme="1"/>
      <name val="Arial Narrow"/>
      <family val="2"/>
    </font>
    <font>
      <b/>
      <sz val="16"/>
      <name val="Arial Narrow"/>
      <family val="2"/>
    </font>
    <font>
      <sz val="16"/>
      <color theme="1"/>
      <name val="Arial Narrow"/>
      <family val="2"/>
    </font>
    <font>
      <sz val="16"/>
      <name val="Arial Narrow"/>
      <family val="2"/>
    </font>
    <font>
      <sz val="11"/>
      <color theme="1"/>
      <name val="Arial Narrow"/>
      <family val="2"/>
    </font>
    <font>
      <sz val="14"/>
      <color theme="1"/>
      <name val="Arial Narrow"/>
      <family val="2"/>
    </font>
    <font>
      <b/>
      <sz val="14"/>
      <name val="Arial Narrow"/>
      <family val="2"/>
    </font>
    <font>
      <sz val="14"/>
      <name val="Arial Narrow"/>
      <family val="2"/>
    </font>
    <font>
      <b/>
      <sz val="14"/>
      <color theme="1"/>
      <name val="Arial Narrow"/>
      <family val="2"/>
    </font>
  </fonts>
  <fills count="13">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9" tint="0.59996337778862885"/>
        <bgColor indexed="64"/>
      </patternFill>
    </fill>
    <fill>
      <patternFill patternType="solid">
        <fgColor rgb="FFB7DEE8"/>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3" tint="0.79998168889431442"/>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32">
    <xf numFmtId="0" fontId="0" fillId="0" borderId="0" xfId="0"/>
    <xf numFmtId="0" fontId="0" fillId="0" borderId="0" xfId="0" applyAlignment="1">
      <alignment wrapText="1"/>
    </xf>
    <xf numFmtId="0" fontId="1" fillId="0" borderId="0" xfId="0" applyFont="1" applyAlignment="1">
      <alignment horizontal="center" vertical="center" wrapText="1"/>
    </xf>
    <xf numFmtId="0" fontId="0" fillId="0" borderId="0" xfId="0" applyAlignment="1">
      <alignment horizontal="center" wrapText="1"/>
    </xf>
    <xf numFmtId="0" fontId="0" fillId="2" borderId="0" xfId="0" applyFill="1" applyAlignment="1">
      <alignment wrapText="1"/>
    </xf>
    <xf numFmtId="0" fontId="5" fillId="2" borderId="0" xfId="0" applyFont="1" applyFill="1" applyAlignment="1">
      <alignment vertical="center" wrapText="1"/>
    </xf>
    <xf numFmtId="0" fontId="7" fillId="0" borderId="0" xfId="0" applyFont="1" applyAlignment="1">
      <alignment vertical="center" wrapText="1"/>
    </xf>
    <xf numFmtId="0" fontId="0" fillId="0" borderId="0" xfId="0" applyAlignment="1">
      <alignment horizontal="center" vertical="center" wrapText="1"/>
    </xf>
    <xf numFmtId="0" fontId="0" fillId="2" borderId="0" xfId="0" applyFill="1" applyAlignment="1">
      <alignment horizontal="center" vertical="center" wrapText="1"/>
    </xf>
    <xf numFmtId="2" fontId="3" fillId="2" borderId="0" xfId="0" applyNumberFormat="1" applyFont="1" applyFill="1" applyAlignment="1">
      <alignment horizontal="center" vertical="center" wrapText="1"/>
    </xf>
    <xf numFmtId="0" fontId="2" fillId="2" borderId="0" xfId="0" applyFont="1" applyFill="1" applyAlignment="1">
      <alignment horizontal="center" vertical="center" wrapText="1"/>
    </xf>
    <xf numFmtId="0" fontId="7" fillId="0" borderId="4" xfId="0" applyFont="1" applyBorder="1" applyAlignment="1">
      <alignment horizontal="center" vertical="center" wrapText="1"/>
    </xf>
    <xf numFmtId="0" fontId="6" fillId="0" borderId="4" xfId="0" applyFont="1" applyBorder="1" applyAlignment="1">
      <alignment horizontal="center" vertical="center" wrapText="1"/>
    </xf>
    <xf numFmtId="2" fontId="3" fillId="0" borderId="0" xfId="0" applyNumberFormat="1" applyFont="1" applyAlignment="1">
      <alignment horizontal="center" vertical="center" wrapText="1"/>
    </xf>
    <xf numFmtId="0" fontId="3" fillId="0" borderId="0" xfId="0" applyFont="1" applyAlignment="1">
      <alignment horizontal="center" vertical="center" wrapText="1"/>
    </xf>
    <xf numFmtId="9" fontId="0" fillId="0" borderId="0" xfId="0" applyNumberFormat="1" applyAlignment="1">
      <alignment horizontal="center" vertical="center" wrapText="1"/>
    </xf>
    <xf numFmtId="0" fontId="8" fillId="0" borderId="0" xfId="0" applyFont="1" applyAlignment="1">
      <alignment horizontal="left" vertical="center" wrapText="1"/>
    </xf>
    <xf numFmtId="0" fontId="0" fillId="0" borderId="0" xfId="0" applyAlignment="1">
      <alignment horizontal="left" vertical="center" wrapText="1"/>
    </xf>
    <xf numFmtId="0" fontId="0" fillId="2" borderId="0" xfId="0" applyFill="1" applyAlignment="1">
      <alignment horizontal="left" vertical="center" wrapText="1"/>
    </xf>
    <xf numFmtId="0" fontId="0" fillId="2" borderId="0" xfId="0" applyFill="1" applyAlignment="1">
      <alignment horizontal="center" wrapText="1"/>
    </xf>
    <xf numFmtId="0" fontId="5" fillId="9" borderId="4" xfId="0" applyFont="1" applyFill="1" applyBorder="1" applyAlignment="1">
      <alignment horizontal="center" vertical="center" wrapText="1"/>
    </xf>
    <xf numFmtId="17" fontId="0" fillId="0" borderId="0" xfId="0" applyNumberFormat="1" applyAlignment="1">
      <alignment wrapText="1"/>
    </xf>
    <xf numFmtId="0" fontId="14" fillId="10" borderId="4" xfId="0" applyFont="1" applyFill="1" applyBorder="1" applyAlignment="1">
      <alignment horizontal="center" vertical="center" wrapText="1"/>
    </xf>
    <xf numFmtId="0" fontId="15" fillId="10" borderId="4" xfId="0" applyFont="1" applyFill="1" applyBorder="1" applyAlignment="1">
      <alignment horizontal="center" vertical="center" wrapText="1"/>
    </xf>
    <xf numFmtId="0" fontId="15" fillId="10" borderId="10" xfId="0" applyFont="1" applyFill="1" applyBorder="1" applyAlignment="1">
      <alignment horizontal="center" vertical="center" textRotation="90" wrapText="1"/>
    </xf>
    <xf numFmtId="0" fontId="15" fillId="10" borderId="4" xfId="0" applyFont="1" applyFill="1" applyBorder="1" applyAlignment="1">
      <alignment horizontal="center" vertical="center" textRotation="90" wrapText="1"/>
    </xf>
    <xf numFmtId="0" fontId="16" fillId="2" borderId="4" xfId="0" applyFont="1" applyFill="1" applyBorder="1" applyAlignment="1">
      <alignment horizontal="center" vertical="center" wrapText="1"/>
    </xf>
    <xf numFmtId="0" fontId="16" fillId="0" borderId="4" xfId="0" applyFont="1" applyBorder="1" applyAlignment="1">
      <alignment horizontal="center" vertical="center" wrapText="1"/>
    </xf>
    <xf numFmtId="0" fontId="16" fillId="2" borderId="4" xfId="0" applyFont="1" applyFill="1" applyBorder="1" applyAlignment="1">
      <alignment horizontal="center" vertical="center" textRotation="90" wrapText="1"/>
    </xf>
    <xf numFmtId="2" fontId="16" fillId="5" borderId="4" xfId="0" applyNumberFormat="1"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4" xfId="0" applyFont="1" applyFill="1" applyBorder="1" applyAlignment="1" applyProtection="1">
      <alignment horizontal="center" vertical="center" wrapText="1"/>
      <protection locked="0"/>
    </xf>
    <xf numFmtId="0" fontId="17" fillId="0" borderId="4"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9" xfId="0" applyFont="1" applyBorder="1" applyAlignment="1">
      <alignment horizontal="center" vertical="center" textRotation="90" wrapText="1"/>
    </xf>
    <xf numFmtId="0" fontId="18" fillId="0" borderId="0" xfId="0" applyFont="1" applyAlignment="1">
      <alignment wrapText="1"/>
    </xf>
    <xf numFmtId="0" fontId="17" fillId="2" borderId="4" xfId="0" applyFont="1" applyFill="1" applyBorder="1" applyAlignment="1">
      <alignment horizontal="left" vertical="center" wrapText="1"/>
    </xf>
    <xf numFmtId="0" fontId="16" fillId="0" borderId="4" xfId="0" applyFont="1" applyBorder="1" applyAlignment="1">
      <alignment horizontal="left" vertical="center" wrapText="1"/>
    </xf>
    <xf numFmtId="0" fontId="4" fillId="0" borderId="0" xfId="0" applyFont="1" applyAlignment="1">
      <alignment horizontal="left" vertical="center" wrapText="1"/>
    </xf>
    <xf numFmtId="0" fontId="0" fillId="0" borderId="0" xfId="0" applyAlignment="1">
      <alignment horizontal="left" wrapText="1"/>
    </xf>
    <xf numFmtId="0" fontId="4" fillId="2" borderId="0" xfId="0" applyFont="1" applyFill="1" applyAlignment="1">
      <alignment horizontal="left" vertical="center" wrapText="1"/>
    </xf>
    <xf numFmtId="0" fontId="19" fillId="0" borderId="4" xfId="0" applyFont="1" applyBorder="1" applyAlignment="1">
      <alignment horizontal="left" wrapText="1"/>
    </xf>
    <xf numFmtId="0" fontId="20" fillId="0" borderId="4" xfId="0" applyFont="1" applyBorder="1" applyAlignment="1">
      <alignment horizontal="center" vertical="center" wrapText="1"/>
    </xf>
    <xf numFmtId="0" fontId="20" fillId="12" borderId="10" xfId="0" applyFont="1" applyFill="1" applyBorder="1" applyAlignment="1">
      <alignment horizontal="center" vertical="center"/>
    </xf>
    <xf numFmtId="0" fontId="16" fillId="2" borderId="9" xfId="0" applyFont="1" applyFill="1" applyBorder="1" applyAlignment="1">
      <alignment horizontal="center" vertical="center" wrapText="1"/>
    </xf>
    <xf numFmtId="0" fontId="16" fillId="2" borderId="9" xfId="0" applyFont="1" applyFill="1" applyBorder="1" applyAlignment="1">
      <alignment horizontal="center" vertical="center" textRotation="90" wrapText="1"/>
    </xf>
    <xf numFmtId="0" fontId="6" fillId="7" borderId="4"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16" fillId="0" borderId="8"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5" fillId="9" borderId="4" xfId="0" applyFont="1" applyFill="1" applyBorder="1" applyAlignment="1">
      <alignment horizontal="center" vertical="center" wrapText="1"/>
    </xf>
    <xf numFmtId="0" fontId="8" fillId="0" borderId="0" xfId="0" applyFont="1" applyAlignment="1">
      <alignment horizontal="left" vertical="center" wrapText="1"/>
    </xf>
    <xf numFmtId="0" fontId="15" fillId="10" borderId="10" xfId="0" applyFont="1" applyFill="1" applyBorder="1" applyAlignment="1">
      <alignment horizontal="center" vertical="center" wrapText="1"/>
    </xf>
    <xf numFmtId="0" fontId="15" fillId="10" borderId="11" xfId="0" applyFont="1" applyFill="1" applyBorder="1" applyAlignment="1">
      <alignment horizontal="center" vertical="center" wrapText="1"/>
    </xf>
    <xf numFmtId="0" fontId="15" fillId="10" borderId="12"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5" fillId="9" borderId="10"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6" fillId="0" borderId="4" xfId="0" applyFont="1" applyBorder="1" applyAlignment="1">
      <alignment horizontal="center" vertical="center" wrapText="1"/>
    </xf>
    <xf numFmtId="0" fontId="16" fillId="0" borderId="8" xfId="0" applyFont="1" applyBorder="1" applyAlignment="1">
      <alignment horizontal="center" vertical="center" textRotation="90" wrapText="1"/>
    </xf>
    <xf numFmtId="0" fontId="16" fillId="0" borderId="13" xfId="0" applyFont="1" applyBorder="1" applyAlignment="1">
      <alignment horizontal="center" vertical="center" textRotation="90" wrapText="1"/>
    </xf>
    <xf numFmtId="0" fontId="16" fillId="0" borderId="9" xfId="0" applyFont="1" applyBorder="1" applyAlignment="1">
      <alignment horizontal="center" vertical="center" textRotation="90" wrapText="1"/>
    </xf>
    <xf numFmtId="0" fontId="14" fillId="10" borderId="8" xfId="0" applyFont="1" applyFill="1" applyBorder="1" applyAlignment="1">
      <alignment horizontal="center" vertical="center" textRotation="90" wrapText="1"/>
    </xf>
    <xf numFmtId="0" fontId="14" fillId="10" borderId="9" xfId="0" applyFont="1" applyFill="1" applyBorder="1" applyAlignment="1">
      <alignment horizontal="center" vertical="center" textRotation="90" wrapText="1"/>
    </xf>
    <xf numFmtId="0" fontId="15" fillId="10" borderId="8" xfId="0" applyFont="1" applyFill="1" applyBorder="1" applyAlignment="1">
      <alignment horizontal="center" vertical="center" textRotation="90" wrapText="1"/>
    </xf>
    <xf numFmtId="0" fontId="15" fillId="10" borderId="9" xfId="0" applyFont="1" applyFill="1" applyBorder="1" applyAlignment="1">
      <alignment horizontal="center" vertical="center" textRotation="90" wrapText="1"/>
    </xf>
    <xf numFmtId="0" fontId="5"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49" fontId="7" fillId="0" borderId="4" xfId="0" applyNumberFormat="1" applyFont="1" applyBorder="1" applyAlignment="1">
      <alignment horizontal="center" vertical="center" wrapText="1"/>
    </xf>
    <xf numFmtId="0" fontId="20" fillId="12" borderId="10" xfId="0" applyFont="1" applyFill="1" applyBorder="1" applyAlignment="1">
      <alignment horizontal="center" vertical="center"/>
    </xf>
    <xf numFmtId="0" fontId="20" fillId="12" borderId="11" xfId="0" applyFont="1" applyFill="1" applyBorder="1" applyAlignment="1">
      <alignment horizontal="center" vertical="center"/>
    </xf>
    <xf numFmtId="0" fontId="20" fillId="12" borderId="12" xfId="0" applyFont="1" applyFill="1" applyBorder="1" applyAlignment="1">
      <alignment horizontal="center" vertical="center"/>
    </xf>
    <xf numFmtId="14" fontId="19" fillId="0" borderId="1" xfId="0" applyNumberFormat="1" applyFont="1" applyBorder="1" applyAlignment="1">
      <alignment horizontal="center" vertical="center" wrapText="1"/>
    </xf>
    <xf numFmtId="14" fontId="19" fillId="0" borderId="2" xfId="0" applyNumberFormat="1" applyFont="1" applyBorder="1" applyAlignment="1">
      <alignment horizontal="center" vertical="center" wrapText="1"/>
    </xf>
    <xf numFmtId="14" fontId="19" fillId="0" borderId="3" xfId="0" applyNumberFormat="1" applyFont="1" applyBorder="1" applyAlignment="1">
      <alignment horizontal="center" vertical="center" wrapText="1"/>
    </xf>
    <xf numFmtId="14" fontId="19" fillId="0" borderId="5" xfId="0" applyNumberFormat="1" applyFont="1" applyBorder="1" applyAlignment="1">
      <alignment horizontal="center" vertical="center" wrapText="1"/>
    </xf>
    <xf numFmtId="14" fontId="19" fillId="0" borderId="6" xfId="0" applyNumberFormat="1" applyFont="1" applyBorder="1" applyAlignment="1">
      <alignment horizontal="center" vertical="center" wrapText="1"/>
    </xf>
    <xf numFmtId="14" fontId="19" fillId="0" borderId="7" xfId="0" applyNumberFormat="1"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19" fillId="0" borderId="12" xfId="0" applyFont="1" applyBorder="1" applyAlignment="1">
      <alignment horizontal="center" wrapText="1"/>
    </xf>
    <xf numFmtId="0" fontId="22" fillId="11" borderId="4" xfId="0" applyFont="1" applyFill="1" applyBorder="1" applyAlignment="1">
      <alignment horizontal="center" vertical="center"/>
    </xf>
    <xf numFmtId="0" fontId="20" fillId="12" borderId="4" xfId="0" applyFont="1" applyFill="1" applyBorder="1" applyAlignment="1">
      <alignment horizontal="center" vertical="center"/>
    </xf>
    <xf numFmtId="0" fontId="12" fillId="3" borderId="10" xfId="0" applyFont="1" applyFill="1" applyBorder="1" applyAlignment="1">
      <alignment horizontal="center" wrapText="1"/>
    </xf>
    <xf numFmtId="0" fontId="12" fillId="3" borderId="12" xfId="0" applyFont="1" applyFill="1" applyBorder="1" applyAlignment="1">
      <alignment horizontal="center" wrapText="1"/>
    </xf>
    <xf numFmtId="0" fontId="12" fillId="3" borderId="10"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9" fillId="2" borderId="2" xfId="0" applyFont="1" applyFill="1" applyBorder="1" applyAlignment="1">
      <alignment horizontal="center" wrapText="1"/>
    </xf>
    <xf numFmtId="0" fontId="9" fillId="2" borderId="3" xfId="0" applyFont="1" applyFill="1" applyBorder="1" applyAlignment="1">
      <alignment horizontal="center" wrapText="1"/>
    </xf>
    <xf numFmtId="0" fontId="9" fillId="2" borderId="6" xfId="0" applyFont="1" applyFill="1" applyBorder="1" applyAlignment="1">
      <alignment horizontal="center" wrapText="1"/>
    </xf>
    <xf numFmtId="0" fontId="9" fillId="2" borderId="7" xfId="0" applyFont="1" applyFill="1" applyBorder="1" applyAlignment="1">
      <alignment horizont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6" fillId="8" borderId="9" xfId="0" applyFont="1" applyFill="1" applyBorder="1" applyAlignment="1">
      <alignment horizontal="center" vertical="center" wrapText="1"/>
    </xf>
    <xf numFmtId="0" fontId="6" fillId="9" borderId="4" xfId="0" applyFont="1" applyFill="1" applyBorder="1" applyAlignment="1">
      <alignment horizontal="center" vertical="center" textRotation="90" wrapText="1"/>
    </xf>
    <xf numFmtId="0" fontId="6" fillId="4" borderId="4"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8" fillId="0" borderId="0" xfId="0" applyFont="1" applyAlignment="1">
      <alignment horizontal="left" vertical="top" wrapText="1"/>
    </xf>
    <xf numFmtId="0" fontId="16" fillId="2" borderId="4" xfId="0" applyFont="1" applyFill="1" applyBorder="1" applyAlignment="1">
      <alignment horizontal="center" vertical="center" wrapText="1"/>
    </xf>
    <xf numFmtId="0" fontId="14" fillId="10" borderId="10" xfId="0" applyFont="1" applyFill="1" applyBorder="1" applyAlignment="1">
      <alignment horizontal="center" vertical="center" wrapText="1"/>
    </xf>
    <xf numFmtId="0" fontId="14" fillId="10" borderId="11" xfId="0" applyFont="1" applyFill="1" applyBorder="1" applyAlignment="1">
      <alignment horizontal="center" vertical="center" wrapText="1"/>
    </xf>
    <xf numFmtId="0" fontId="14" fillId="10" borderId="12"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3" xfId="0" applyFont="1" applyFill="1" applyBorder="1" applyAlignment="1">
      <alignment horizontal="center" vertical="center" wrapText="1"/>
    </xf>
  </cellXfs>
  <cellStyles count="1">
    <cellStyle name="Normal" xfId="0" builtinId="0"/>
  </cellStyles>
  <dxfs count="71">
    <dxf>
      <font>
        <color rgb="FF9C0006"/>
      </font>
      <fill>
        <patternFill>
          <bgColor rgb="FFFFC7CE"/>
        </patternFill>
      </fill>
    </dxf>
    <dxf>
      <font>
        <color auto="1"/>
      </font>
      <fill>
        <patternFill>
          <bgColor theme="0"/>
        </patternFill>
      </fill>
    </dxf>
    <dxf>
      <font>
        <color rgb="FF92D050"/>
      </font>
    </dxf>
    <dxf>
      <fill>
        <patternFill>
          <bgColor rgb="FFFF0000"/>
        </patternFill>
      </fill>
    </dxf>
    <dxf>
      <font>
        <color rgb="FF9C5700"/>
      </font>
      <fill>
        <patternFill>
          <bgColor rgb="FFFFEB9C"/>
        </patternFill>
      </fill>
    </dxf>
    <dxf>
      <font>
        <color theme="1"/>
      </font>
      <fill>
        <patternFill>
          <bgColor rgb="FFFFFF00"/>
        </patternFill>
      </fill>
    </dxf>
    <dxf>
      <font>
        <color auto="1"/>
      </font>
      <fill>
        <patternFill>
          <bgColor rgb="FF92D050"/>
        </patternFill>
      </fill>
    </dxf>
    <dxf>
      <font>
        <color auto="1"/>
      </font>
      <fill>
        <patternFill>
          <bgColor theme="0"/>
        </patternFill>
      </fill>
    </dxf>
    <dxf>
      <fill>
        <patternFill>
          <bgColor rgb="FFFF6743"/>
        </patternFill>
      </fill>
    </dxf>
    <dxf>
      <fill>
        <patternFill>
          <bgColor rgb="FF00B050"/>
        </patternFill>
      </fill>
    </dxf>
    <dxf>
      <fill>
        <patternFill>
          <bgColor rgb="FFFF0000"/>
        </patternFill>
      </fill>
    </dxf>
    <dxf>
      <fill>
        <patternFill>
          <bgColor theme="9" tint="0.39994506668294322"/>
        </patternFill>
      </fill>
    </dxf>
    <dxf>
      <fill>
        <patternFill>
          <bgColor rgb="FFFFFF00"/>
        </patternFill>
      </fill>
    </dxf>
    <dxf>
      <fill>
        <patternFill>
          <bgColor rgb="FFB9EB7D"/>
        </patternFill>
      </fill>
    </dxf>
    <dxf>
      <fill>
        <patternFill>
          <bgColor rgb="FFFF0000"/>
        </patternFill>
      </fill>
    </dxf>
    <dxf>
      <fill>
        <patternFill>
          <bgColor rgb="FFFF4F25"/>
        </patternFill>
      </fill>
    </dxf>
    <dxf>
      <fill>
        <patternFill>
          <bgColor rgb="FFFFFF00"/>
        </patternFill>
      </fill>
    </dxf>
    <dxf>
      <font>
        <color auto="1"/>
      </font>
      <fill>
        <patternFill>
          <bgColor theme="0"/>
        </patternFill>
      </fill>
    </dxf>
    <dxf>
      <font>
        <color auto="1"/>
      </font>
      <fill>
        <patternFill>
          <bgColor theme="0"/>
        </patternFill>
      </fill>
    </dxf>
    <dxf>
      <fill>
        <patternFill>
          <bgColor rgb="FFFFFF00"/>
        </patternFill>
      </fill>
    </dxf>
    <dxf>
      <fill>
        <patternFill>
          <bgColor rgb="FFFFFF00"/>
        </patternFill>
      </fill>
    </dxf>
    <dxf>
      <fill>
        <patternFill>
          <bgColor rgb="FFFF6743"/>
        </patternFill>
      </fill>
    </dxf>
    <dxf>
      <fill>
        <patternFill>
          <bgColor theme="9" tint="0.39994506668294322"/>
        </patternFill>
      </fill>
    </dxf>
    <dxf>
      <fill>
        <patternFill>
          <bgColor rgb="FFFF4F25"/>
        </patternFill>
      </fill>
    </dxf>
    <dxf>
      <fill>
        <patternFill>
          <bgColor rgb="FFB9EB7D"/>
        </patternFill>
      </fill>
    </dxf>
    <dxf>
      <font>
        <color rgb="FF92D050"/>
      </font>
    </dxf>
    <dxf>
      <fill>
        <patternFill>
          <bgColor theme="9" tint="0.39994506668294322"/>
        </patternFill>
      </fill>
    </dxf>
    <dxf>
      <font>
        <color auto="1"/>
      </font>
      <fill>
        <patternFill>
          <bgColor theme="0"/>
        </patternFill>
      </fill>
    </dxf>
    <dxf>
      <font>
        <color auto="1"/>
      </font>
      <fill>
        <patternFill>
          <bgColor theme="0"/>
        </patternFill>
      </fill>
    </dxf>
    <dxf>
      <font>
        <color auto="1"/>
      </font>
      <fill>
        <patternFill>
          <bgColor rgb="FF92D050"/>
        </patternFill>
      </fill>
    </dxf>
    <dxf>
      <font>
        <color theme="1"/>
      </font>
      <fill>
        <patternFill>
          <bgColor rgb="FFFFFF00"/>
        </patternFill>
      </fill>
    </dxf>
    <dxf>
      <fill>
        <patternFill>
          <bgColor rgb="FFFF0000"/>
        </patternFill>
      </fill>
    </dxf>
    <dxf>
      <font>
        <color rgb="FF9C0006"/>
      </font>
      <fill>
        <patternFill>
          <bgColor rgb="FFFFC7CE"/>
        </patternFill>
      </fill>
    </dxf>
    <dxf>
      <font>
        <color rgb="FF9C5700"/>
      </font>
      <fill>
        <patternFill>
          <bgColor rgb="FFFFEB9C"/>
        </patternFill>
      </fill>
    </dxf>
    <dxf>
      <fill>
        <patternFill>
          <bgColor theme="9" tint="0.39994506668294322"/>
        </patternFill>
      </fill>
    </dxf>
    <dxf>
      <fill>
        <patternFill>
          <bgColor rgb="FFFFFF00"/>
        </patternFill>
      </fill>
    </dxf>
    <dxf>
      <fill>
        <patternFill>
          <bgColor rgb="FFFF4F25"/>
        </patternFill>
      </fill>
    </dxf>
    <dxf>
      <fill>
        <patternFill>
          <bgColor rgb="FFFF0000"/>
        </patternFill>
      </fill>
    </dxf>
    <dxf>
      <fill>
        <patternFill>
          <bgColor rgb="FFB9EB7D"/>
        </patternFill>
      </fill>
    </dxf>
    <dxf>
      <fill>
        <patternFill>
          <bgColor rgb="FFFFFF00"/>
        </patternFill>
      </fill>
    </dxf>
    <dxf>
      <fill>
        <patternFill>
          <bgColor rgb="FFFF6743"/>
        </patternFill>
      </fill>
    </dxf>
    <dxf>
      <fill>
        <patternFill>
          <bgColor rgb="FFFF0000"/>
        </patternFill>
      </fill>
    </dxf>
    <dxf>
      <fill>
        <patternFill>
          <bgColor rgb="FF00B050"/>
        </patternFill>
      </fill>
    </dxf>
    <dxf>
      <fill>
        <patternFill>
          <bgColor rgb="FFFF0000"/>
        </patternFill>
      </fill>
    </dxf>
    <dxf>
      <font>
        <color theme="1"/>
      </font>
      <fill>
        <patternFill>
          <bgColor rgb="FFFFFF00"/>
        </patternFill>
      </fill>
    </dxf>
    <dxf>
      <font>
        <color auto="1"/>
      </font>
      <fill>
        <patternFill>
          <bgColor rgb="FF92D050"/>
        </patternFill>
      </fill>
    </dxf>
    <dxf>
      <font>
        <color rgb="FF92D050"/>
      </font>
    </dxf>
    <dxf>
      <font>
        <color rgb="FF9C5700"/>
      </font>
      <fill>
        <patternFill>
          <bgColor rgb="FFFFEB9C"/>
        </patternFill>
      </fill>
    </dxf>
    <dxf>
      <font>
        <color rgb="FF9C0006"/>
      </font>
      <fill>
        <patternFill>
          <bgColor rgb="FFFFC7CE"/>
        </patternFill>
      </fill>
    </dxf>
    <dxf>
      <fill>
        <patternFill>
          <bgColor theme="9" tint="0.39994506668294322"/>
        </patternFill>
      </fill>
    </dxf>
    <dxf>
      <fill>
        <patternFill>
          <bgColor rgb="FFFF6743"/>
        </patternFill>
      </fill>
    </dxf>
    <dxf>
      <fill>
        <patternFill>
          <bgColor rgb="FFFFFF00"/>
        </patternFill>
      </fill>
    </dxf>
    <dxf>
      <fill>
        <patternFill>
          <bgColor rgb="FFB9EB7D"/>
        </patternFill>
      </fill>
    </dxf>
    <dxf>
      <fill>
        <patternFill>
          <bgColor rgb="FFFF4F25"/>
        </patternFill>
      </fill>
    </dxf>
    <dxf>
      <fill>
        <patternFill>
          <bgColor rgb="FFFFFF00"/>
        </patternFill>
      </fill>
    </dxf>
    <dxf>
      <fill>
        <patternFill>
          <bgColor theme="9" tint="0.39994506668294322"/>
        </patternFill>
      </fill>
    </dxf>
    <dxf>
      <fill>
        <patternFill>
          <bgColor rgb="FFFF0000"/>
        </patternFill>
      </fill>
    </dxf>
    <dxf>
      <fill>
        <patternFill>
          <bgColor rgb="FFFF0000"/>
        </patternFill>
      </fill>
    </dxf>
    <dxf>
      <font>
        <color rgb="FF9C0006"/>
      </font>
      <fill>
        <patternFill>
          <bgColor rgb="FFFFC7CE"/>
        </patternFill>
      </fill>
    </dxf>
    <dxf>
      <font>
        <color rgb="FF9C5700"/>
      </font>
      <fill>
        <patternFill>
          <bgColor rgb="FFFFEB9C"/>
        </patternFill>
      </fill>
    </dxf>
    <dxf>
      <font>
        <color rgb="FF92D050"/>
      </font>
    </dxf>
    <dxf>
      <fill>
        <patternFill>
          <bgColor theme="9" tint="0.39994506668294322"/>
        </patternFill>
      </fill>
    </dxf>
    <dxf>
      <font>
        <color auto="1"/>
      </font>
      <fill>
        <patternFill>
          <bgColor theme="0"/>
        </patternFill>
      </fill>
    </dxf>
    <dxf>
      <font>
        <color auto="1"/>
      </font>
      <fill>
        <patternFill>
          <bgColor theme="0"/>
        </patternFill>
      </fill>
    </dxf>
    <dxf>
      <font>
        <color auto="1"/>
      </font>
      <fill>
        <patternFill>
          <bgColor rgb="FF92D050"/>
        </patternFill>
      </fill>
    </dxf>
    <dxf>
      <font>
        <color theme="1"/>
      </font>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0</xdr:col>
      <xdr:colOff>1037167</xdr:colOff>
      <xdr:row>0</xdr:row>
      <xdr:rowOff>86326</xdr:rowOff>
    </xdr:from>
    <xdr:ext cx="1430866" cy="577971"/>
    <xdr:pic>
      <xdr:nvPicPr>
        <xdr:cNvPr id="10" name="Imagen 9">
          <a:extLst>
            <a:ext uri="{FF2B5EF4-FFF2-40B4-BE49-F238E27FC236}">
              <a16:creationId xmlns:a16="http://schemas.microsoft.com/office/drawing/2014/main" id="{00000000-0008-0000-0000-00000A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52750"/>
        <a:stretch/>
      </xdr:blipFill>
      <xdr:spPr>
        <a:xfrm>
          <a:off x="1037167" y="86326"/>
          <a:ext cx="1430866" cy="577971"/>
        </a:xfrm>
        <a:prstGeom prst="rect">
          <a:avLst/>
        </a:prstGeom>
      </xdr:spPr>
    </xdr:pic>
    <xdr:clientData/>
  </xdr:oneCellAnchor>
  <xdr:twoCellAnchor editAs="oneCell">
    <xdr:from>
      <xdr:col>18</xdr:col>
      <xdr:colOff>635000</xdr:colOff>
      <xdr:row>75</xdr:row>
      <xdr:rowOff>39566</xdr:rowOff>
    </xdr:from>
    <xdr:to>
      <xdr:col>19</xdr:col>
      <xdr:colOff>1940983</xdr:colOff>
      <xdr:row>75</xdr:row>
      <xdr:rowOff>1367366</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035000" y="74017066"/>
          <a:ext cx="2745316" cy="1327800"/>
        </a:xfrm>
        <a:prstGeom prst="rect">
          <a:avLst/>
        </a:prstGeom>
      </xdr:spPr>
    </xdr:pic>
    <xdr:clientData/>
  </xdr:twoCellAnchor>
  <xdr:twoCellAnchor>
    <xdr:from>
      <xdr:col>15</xdr:col>
      <xdr:colOff>1926167</xdr:colOff>
      <xdr:row>75</xdr:row>
      <xdr:rowOff>105833</xdr:rowOff>
    </xdr:from>
    <xdr:to>
      <xdr:col>15</xdr:col>
      <xdr:colOff>3878792</xdr:colOff>
      <xdr:row>75</xdr:row>
      <xdr:rowOff>1314184</xdr:rowOff>
    </xdr:to>
    <xdr:pic>
      <xdr:nvPicPr>
        <xdr:cNvPr id="5" name="Imagen 1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473334" y="74083333"/>
          <a:ext cx="1952625" cy="1208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1143000</xdr:colOff>
      <xdr:row>75</xdr:row>
      <xdr:rowOff>199770</xdr:rowOff>
    </xdr:from>
    <xdr:to>
      <xdr:col>9</xdr:col>
      <xdr:colOff>127000</xdr:colOff>
      <xdr:row>76</xdr:row>
      <xdr:rowOff>15873</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0064750" y="80463770"/>
          <a:ext cx="3206750" cy="121310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IPERC\27-IPER-MTTO-Mantenimiento%20El&#233;ctric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USUARIO\Desktop\IPERC\CALIDAD\IPERC_CALIDAD%20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Users\LENOVO\Desktop\IPERC\24-IPER-MTTO-Mantenimiento%20Mec&#225;n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IPERC%20IDE%20GALLAH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ER"/>
      <sheetName val="PGR1"/>
      <sheetName val="RESUMEN DE RIESGOS"/>
      <sheetName val="OTROS"/>
      <sheetName val="CUADRO COMPARATIVO"/>
      <sheetName val="PELIGROS"/>
    </sheetNames>
    <sheetDataSet>
      <sheetData sheetId="0" refreshError="1"/>
      <sheetData sheetId="1" refreshError="1"/>
      <sheetData sheetId="2" refreshError="1"/>
      <sheetData sheetId="3">
        <row r="2">
          <cell r="D2" t="str">
            <v>SI</v>
          </cell>
        </row>
        <row r="3">
          <cell r="D3" t="str">
            <v>NO</v>
          </cell>
        </row>
      </sheetData>
      <sheetData sheetId="4" refreshError="1"/>
      <sheetData sheetId="5">
        <row r="2">
          <cell r="D2" t="str">
            <v xml:space="preserve">Código: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LIGROS"/>
      <sheetName val="JEFE DE CALIDAD Y LABORATORIO"/>
      <sheetName val="SUPERVISOR DE CALIDAD"/>
      <sheetName val="INSPECTOR DE ENVASES E INSUMOS"/>
      <sheetName val="ANALISTA DE CALIDAD"/>
      <sheetName val="AUXILIAR DE CALIDAD"/>
      <sheetName val="AUXILIAR CALIDAD M. PRIMA"/>
    </sheetNames>
    <sheetDataSet>
      <sheetData sheetId="0">
        <row r="7">
          <cell r="B7">
            <v>100</v>
          </cell>
          <cell r="C7" t="str">
            <v>Suelo en mal estado/ irregular</v>
          </cell>
          <cell r="D7" t="str">
            <v>Caída al mismo nivel, golpes, tropezones, fractura, estirones musculares</v>
          </cell>
          <cell r="E7" t="str">
            <v>BASE LEGAL</v>
          </cell>
        </row>
        <row r="8">
          <cell r="B8">
            <v>101</v>
          </cell>
          <cell r="C8" t="str">
            <v>Objetos en el Suelo</v>
          </cell>
          <cell r="D8" t="str">
            <v>Caída al mismo nivel, tropesones, golpes, rasmilladuras, daño a la salud</v>
          </cell>
          <cell r="E8">
            <v>0</v>
          </cell>
        </row>
        <row r="9">
          <cell r="B9">
            <v>102</v>
          </cell>
          <cell r="C9" t="str">
            <v>Líquidos/emulsiones en el Suelo</v>
          </cell>
          <cell r="D9" t="str">
            <v>Caída al mismo nivel, golpes, resbalones</v>
          </cell>
          <cell r="E9">
            <v>0</v>
          </cell>
        </row>
        <row r="10">
          <cell r="B10">
            <v>103</v>
          </cell>
          <cell r="C10" t="str">
            <v>Infraestructura inadecuada (techos bajos, área reducida, falta de puerta de emergencia, falta de acceso, etc)</v>
          </cell>
          <cell r="D10" t="str">
            <v>Caída al mismo nivel, golpes, contusiones.</v>
          </cell>
          <cell r="E10" t="str">
            <v>Ley N° 29783, Ley de Seguridad y Salud en el Trabajo
D.S. N°005-2012 TR Reglamento de Ley N° 29783.</v>
          </cell>
        </row>
        <row r="11">
          <cell r="B11">
            <v>104</v>
          </cell>
          <cell r="C11" t="str">
            <v>Zanjas / Desniveles/ Excavaciones  en el lugar de trabajo</v>
          </cell>
          <cell r="D11" t="str">
            <v>Caídas a distinto nivel, tropezones, golpes</v>
          </cell>
          <cell r="E11">
            <v>0</v>
          </cell>
        </row>
        <row r="12">
          <cell r="B12">
            <v>105</v>
          </cell>
          <cell r="C12" t="str">
            <v>Uso de escaleras portátiles</v>
          </cell>
          <cell r="D12" t="str">
            <v>Caídas a distinto nivel, golpes, fracturas, muerte.</v>
          </cell>
          <cell r="E12">
            <v>0</v>
          </cell>
        </row>
        <row r="13">
          <cell r="B13">
            <v>106</v>
          </cell>
          <cell r="C13" t="str">
            <v>Uso de escaleras fijas</v>
          </cell>
          <cell r="D13" t="str">
            <v>Resbalones, caídas a distinto nivel, golpes, fracturas, muerte.</v>
          </cell>
          <cell r="E13">
            <v>0</v>
          </cell>
        </row>
        <row r="14">
          <cell r="B14">
            <v>107</v>
          </cell>
          <cell r="C14" t="str">
            <v>Uso de andamios y plataformas temporales</v>
          </cell>
          <cell r="D14" t="str">
            <v>Caídas a distinto nivel, golpes, fracturas, daño osteo muscular, muerte.</v>
          </cell>
          <cell r="E14">
            <v>0</v>
          </cell>
        </row>
        <row r="15">
          <cell r="B15">
            <v>108</v>
          </cell>
          <cell r="C15" t="str">
            <v>Trabajos en techos defectuosos</v>
          </cell>
          <cell r="D15" t="str">
            <v>Caídas a distinto nivel, golpes, fracturas, daño osteo muscular, muerte.</v>
          </cell>
          <cell r="E15">
            <v>0</v>
          </cell>
        </row>
        <row r="16">
          <cell r="B16">
            <v>109</v>
          </cell>
          <cell r="C16" t="str">
            <v>Izaje de personal con plataforma elevadora</v>
          </cell>
          <cell r="D16" t="str">
            <v>Caídas a distinto nivel, golpes contra objetos, contactos con líneas eléctricas aéreas, atrapamientos, choques con o contra otros vehículos, muerte.</v>
          </cell>
          <cell r="E16" t="str">
            <v>Ley N° 29783, Ley de Seguridad y Salud en el Trabajo
D.S. N°005-2012 TR Reglamento de Ley N° 29783.</v>
          </cell>
        </row>
        <row r="17">
          <cell r="B17">
            <v>110</v>
          </cell>
          <cell r="C17" t="str">
            <v>Manipulación de objetos y herramientas en altura</v>
          </cell>
          <cell r="D17" t="str">
            <v>Caída de objetos, golpes, contusiones.</v>
          </cell>
          <cell r="E17">
            <v>0</v>
          </cell>
        </row>
        <row r="18">
          <cell r="B18">
            <v>111</v>
          </cell>
          <cell r="C18" t="str">
            <v xml:space="preserve">Elementos manipulados con montacargas </v>
          </cell>
          <cell r="D18" t="str">
            <v>Caída de objetos, choques, atropellamiento.</v>
          </cell>
          <cell r="E18">
            <v>0</v>
          </cell>
        </row>
        <row r="19">
          <cell r="B19">
            <v>112</v>
          </cell>
          <cell r="C19" t="str">
            <v>Elementos apilados inadecuadamente</v>
          </cell>
          <cell r="D19" t="str">
            <v>Caída de objetos, golpes, contusiones.</v>
          </cell>
          <cell r="E19">
            <v>0</v>
          </cell>
        </row>
        <row r="20">
          <cell r="B20">
            <v>113</v>
          </cell>
          <cell r="C20" t="str">
            <v>Transporte de carga</v>
          </cell>
          <cell r="D20" t="str">
            <v>Caída de objetos, choques, atropellamiento, fracturas.</v>
          </cell>
          <cell r="E20" t="str">
            <v>Ley N° 29783, Ley de Seguridad y Salud en el Trabajo
D.S. N°005-2012 TR Reglamento de Ley N° 29783.</v>
          </cell>
        </row>
        <row r="21">
          <cell r="B21">
            <v>114</v>
          </cell>
          <cell r="C21" t="str">
            <v>Fallas mecánicas y estructurales de equipos de izaje</v>
          </cell>
          <cell r="D21" t="str">
            <v>Caída de objetos/estructuras del equipo de izaje, caídas de personal, golpes, aplastamiento, fracturas, muerte.</v>
          </cell>
          <cell r="E21">
            <v>0</v>
          </cell>
        </row>
        <row r="22">
          <cell r="B22">
            <v>115</v>
          </cell>
          <cell r="C22" t="str">
            <v>Fallas mecánicas en máquinas y equipos</v>
          </cell>
          <cell r="D22" t="str">
            <v>Contacto con  maquinas y equipos en movimiento,cortes, golpes,fracturas,muerte.</v>
          </cell>
          <cell r="E22">
            <v>0</v>
          </cell>
        </row>
        <row r="23">
          <cell r="B23">
            <v>116</v>
          </cell>
          <cell r="C23" t="str">
            <v>Trabajos en altura</v>
          </cell>
          <cell r="D23" t="str">
            <v>Caídas a distinto nivel, golpes, fracturas, daño osteo muscular, muerte</v>
          </cell>
          <cell r="E23">
            <v>0</v>
          </cell>
        </row>
        <row r="24">
          <cell r="B24">
            <v>117</v>
          </cell>
          <cell r="C24" t="str">
            <v xml:space="preserve">Trabajos de izaje </v>
          </cell>
          <cell r="D24" t="str">
            <v>Caída de Objetos, golpes, aplastamiento, fracturas, muerte.</v>
          </cell>
          <cell r="E24" t="str">
            <v>Ley N° 29783, Ley de Seguridad y Salud en el Trabajo
D.S. N°005-2012 TR Reglamento de Ley N° 29783.</v>
          </cell>
        </row>
        <row r="25">
          <cell r="B25">
            <v>200</v>
          </cell>
          <cell r="C25" t="str">
            <v>Tránsito vehicular</v>
          </cell>
          <cell r="D25" t="str">
            <v>Colisión, atropello, volcadura</v>
          </cell>
          <cell r="E25">
            <v>0</v>
          </cell>
        </row>
        <row r="26">
          <cell r="B26">
            <v>201</v>
          </cell>
          <cell r="C26" t="str">
            <v>Cierre o disminución de vía</v>
          </cell>
          <cell r="D26" t="str">
            <v>Colisión, atropello</v>
          </cell>
          <cell r="E26" t="str">
            <v>Ley N° 29783, Ley de Seguridad y Salud en el Trabajo
D.S. N°005-2012 TR Reglamento de Ley N° 29783.</v>
          </cell>
        </row>
        <row r="27">
          <cell r="B27">
            <v>202</v>
          </cell>
          <cell r="C27" t="str">
            <v>Problemas de Visibilidad (Luces altas, polvo, clima: niebla, lluvia, granizo, deslumbramiento del sol, otros)</v>
          </cell>
          <cell r="D27" t="str">
            <v>Colisión, atropello, volcadura, atrapamiento</v>
          </cell>
          <cell r="E27" t="str">
            <v>Ley N° 29783, Ley de Seguridad y Salud en el Trabajo
D.S. N°005-2012 TR Reglamento de Ley N° 29783.</v>
          </cell>
        </row>
        <row r="28">
          <cell r="B28">
            <v>203</v>
          </cell>
          <cell r="C28" t="str">
            <v>Vías/ pistas en mal estado</v>
          </cell>
          <cell r="D28" t="str">
            <v>Colisión, atropello, volcadura.</v>
          </cell>
          <cell r="E28">
            <v>0</v>
          </cell>
        </row>
        <row r="29">
          <cell r="B29">
            <v>204</v>
          </cell>
          <cell r="C29" t="str">
            <v>Vías/ pista resbalosa</v>
          </cell>
          <cell r="D29" t="str">
            <v>Colisión, atropello, volcadura.</v>
          </cell>
          <cell r="E29">
            <v>0</v>
          </cell>
        </row>
        <row r="30">
          <cell r="B30">
            <v>205</v>
          </cell>
          <cell r="C30" t="str">
            <v>Cierre o disminución de crucero peatonal</v>
          </cell>
          <cell r="D30" t="str">
            <v>Colisión, atropello</v>
          </cell>
          <cell r="E30" t="str">
            <v xml:space="preserve">Ley N° 29783, Ley de Seguridad y Salud en el Trabajo
D.S. N°005-2012 TR Reglamento de Ley N° 29783 
D.S. Nº 016-2009-MTC Reglamento Nacional de Tránsito - Código de Tránsito.
</v>
          </cell>
        </row>
        <row r="31">
          <cell r="B31">
            <v>206</v>
          </cell>
          <cell r="C31" t="str">
            <v>Presencia de personal en zona de transito vehicular</v>
          </cell>
          <cell r="D31" t="str">
            <v>Colisión, atropello, golpes</v>
          </cell>
          <cell r="E31" t="str">
            <v xml:space="preserve">Ley N° 29783, Ley de Seguridad y Salud en el Trabajo
D.S. N°005-2012 TR Reglamento de Ley N° 29783 
D.S. Nº 016-2009-MTC Reglamento Nacional de Tránsito - Código de Tránsito.
</v>
          </cell>
        </row>
        <row r="32">
          <cell r="B32">
            <v>207</v>
          </cell>
          <cell r="C32" t="str">
            <v>Estructuras en áreas de tránsito vehicular</v>
          </cell>
          <cell r="D32" t="str">
            <v>Colisión, contactos con estructuras</v>
          </cell>
          <cell r="E32">
            <v>0</v>
          </cell>
        </row>
        <row r="33">
          <cell r="B33">
            <v>300</v>
          </cell>
          <cell r="C33" t="str">
            <v>Maquinas/Objetos en movimiento</v>
          </cell>
          <cell r="D33" t="str">
            <v>Atrapamiento, muerte.</v>
          </cell>
          <cell r="E33">
            <v>0</v>
          </cell>
        </row>
        <row r="34">
          <cell r="B34">
            <v>301</v>
          </cell>
          <cell r="C34" t="str">
            <v xml:space="preserve">Manipulación de herramientas y objetos varios </v>
          </cell>
          <cell r="D34" t="str">
            <v>Caída de herramientas y objetos, contusiones.</v>
          </cell>
          <cell r="E34">
            <v>0</v>
          </cell>
        </row>
        <row r="35">
          <cell r="B35">
            <v>302</v>
          </cell>
          <cell r="C35" t="str">
            <v>Energía neumática</v>
          </cell>
          <cell r="D35" t="str">
            <v>Irritaciones a la vista, lesiones.</v>
          </cell>
          <cell r="E35">
            <v>0</v>
          </cell>
        </row>
        <row r="36">
          <cell r="B36">
            <v>303</v>
          </cell>
          <cell r="C36" t="str">
            <v>Herramientas/equipos eléctricos</v>
          </cell>
          <cell r="D36" t="str">
            <v>Contacto con herramientas/equipos eléctricos en movimiento, electrización (quemaduras),  electrocución (muerte), incendios</v>
          </cell>
          <cell r="E36">
            <v>0</v>
          </cell>
        </row>
        <row r="37">
          <cell r="B37">
            <v>304</v>
          </cell>
          <cell r="C37" t="str">
            <v>Herramientas para golpear (martillo, combas)</v>
          </cell>
          <cell r="D37" t="str">
            <v>Contacto con herramientas, contusiones.</v>
          </cell>
          <cell r="E37">
            <v>0</v>
          </cell>
        </row>
        <row r="38">
          <cell r="B38">
            <v>305</v>
          </cell>
          <cell r="C38" t="str">
            <v>Desprendimiento de partículas metálicas</v>
          </cell>
          <cell r="D38" t="str">
            <v>Proyección de partículas metálicas, quemaduras, lesiones a la vista</v>
          </cell>
          <cell r="E38">
            <v>0</v>
          </cell>
        </row>
        <row r="39">
          <cell r="B39">
            <v>306</v>
          </cell>
          <cell r="C39" t="str">
            <v>Herramientas o maquinarias sin guarda</v>
          </cell>
          <cell r="D39" t="str">
            <v>Contacto con herramientas o maquinarias sin guarda, cortes, amputaciones.</v>
          </cell>
          <cell r="E39">
            <v>0</v>
          </cell>
        </row>
        <row r="40">
          <cell r="B40">
            <v>307</v>
          </cell>
          <cell r="C40" t="str">
            <v>Máquinas o equipos fijos con piezas cortantes</v>
          </cell>
          <cell r="D40" t="str">
            <v>Contacto con piezas cortantes, cortes, amputaciones.</v>
          </cell>
          <cell r="E40">
            <v>0</v>
          </cell>
        </row>
        <row r="41">
          <cell r="B41">
            <v>308</v>
          </cell>
          <cell r="C41" t="str">
            <v>Herramientas portátiles eléctricas cortantes</v>
          </cell>
          <cell r="D41" t="str">
            <v>Cortes, amputaciones, quemaduras, electrización, electrocución, incendios.</v>
          </cell>
          <cell r="E41">
            <v>0</v>
          </cell>
        </row>
        <row r="42">
          <cell r="B42">
            <v>309</v>
          </cell>
          <cell r="C42" t="str">
            <v>Herramientas manuales cortantes</v>
          </cell>
          <cell r="D42" t="str">
            <v>Cortes, rasmilladuras.</v>
          </cell>
          <cell r="E42">
            <v>0</v>
          </cell>
        </row>
        <row r="43">
          <cell r="B43">
            <v>310</v>
          </cell>
          <cell r="C43" t="str">
            <v>Objetos o superficies cortantes</v>
          </cell>
          <cell r="D43" t="str">
            <v>Contacto con objetos o superficies contantes, cortes.</v>
          </cell>
          <cell r="E43">
            <v>0</v>
          </cell>
        </row>
        <row r="44">
          <cell r="B44">
            <v>311</v>
          </cell>
          <cell r="C44" t="str">
            <v>Sistemas presurizados</v>
          </cell>
          <cell r="D44" t="str">
            <v>Desacople fortuito de manqueras y conexiones, explosión</v>
          </cell>
          <cell r="E44">
            <v>0</v>
          </cell>
        </row>
        <row r="45">
          <cell r="B45">
            <v>312</v>
          </cell>
          <cell r="C45" t="str">
            <v>Estructuras Inestables</v>
          </cell>
          <cell r="D45" t="str">
            <v>Caída de estructuras, aplastamiento, contusiones, fracturas.</v>
          </cell>
          <cell r="E45">
            <v>0</v>
          </cell>
        </row>
        <row r="46">
          <cell r="B46">
            <v>313</v>
          </cell>
          <cell r="C46" t="str">
            <v>Fallas mecánicas en vehículos y equipos</v>
          </cell>
          <cell r="D46" t="str">
            <v>Colisión, atropello, volcadura</v>
          </cell>
          <cell r="E46" t="str">
            <v>Ley N° 29783, Ley de Seguridad y Salud en el Trabajo
D.S. N°0052012 TR Reglamento de Ley N° 29783
R.M. 3752008TR. Norma básica de ergonomía y de procedimiento de evaluación de Riesgos disergonómico.</v>
          </cell>
        </row>
        <row r="47">
          <cell r="B47">
            <v>314</v>
          </cell>
          <cell r="C47" t="str">
            <v>Herramientas neumáticas</v>
          </cell>
          <cell r="D47" t="str">
            <v>Lesiones, heridas en los ojos, daños a la piel.</v>
          </cell>
          <cell r="E47">
            <v>0</v>
          </cell>
        </row>
        <row r="48">
          <cell r="B48">
            <v>315</v>
          </cell>
          <cell r="C48" t="str">
            <v>Sistemas hidráulicos</v>
          </cell>
          <cell r="D48" t="str">
            <v>Atrapamiento, golpes.</v>
          </cell>
          <cell r="E48">
            <v>0</v>
          </cell>
        </row>
        <row r="49">
          <cell r="B49">
            <v>316</v>
          </cell>
          <cell r="C49" t="str">
            <v>Materiales de vidrio</v>
          </cell>
          <cell r="D49" t="str">
            <v>Cortes, rasmilladuras.</v>
          </cell>
          <cell r="E49">
            <v>0</v>
          </cell>
        </row>
        <row r="50">
          <cell r="B50">
            <v>400</v>
          </cell>
          <cell r="C50" t="str">
            <v>Espacio confinado</v>
          </cell>
          <cell r="D50" t="str">
            <v>Exposición a atmosfera con deficiencia de oxígeno, asfixia, intoxicación, desmayo, muerte, incendio y explosión.</v>
          </cell>
          <cell r="E50">
            <v>0</v>
          </cell>
        </row>
        <row r="51">
          <cell r="B51">
            <v>401</v>
          </cell>
          <cell r="C51" t="str">
            <v>Sustancias asfixiantes (gases y vapores)</v>
          </cell>
          <cell r="D51" t="str">
            <v>Inhalación de sustancias asfixiantes, desmayos, intoxicación, muerte.</v>
          </cell>
          <cell r="E51">
            <v>0</v>
          </cell>
        </row>
        <row r="52">
          <cell r="B52">
            <v>402</v>
          </cell>
          <cell r="C52" t="str">
            <v>Gases de combustión de maquinas</v>
          </cell>
          <cell r="D52" t="str">
            <v>Inhalación de gases de combustión, asfixia, intoxicación.</v>
          </cell>
          <cell r="E52">
            <v>0</v>
          </cell>
        </row>
        <row r="53">
          <cell r="B53">
            <v>403</v>
          </cell>
          <cell r="C53" t="str">
            <v>Sustancias corrosivas</v>
          </cell>
          <cell r="D53" t="str">
            <v>Contacto químico, daño a los ojos, piel, tejido, vias respiratorias y conductos gastrointestinales, quemaduras, muerte.</v>
          </cell>
          <cell r="E53">
            <v>0</v>
          </cell>
        </row>
        <row r="54">
          <cell r="B54">
            <v>404</v>
          </cell>
          <cell r="C54" t="str">
            <v>Sustancias irritantes o alergizantes</v>
          </cell>
          <cell r="D54" t="str">
            <v>Contacto químico, daño a los ojos, piel, tejido, vias respiratorias, muerte.</v>
          </cell>
          <cell r="E54">
            <v>0</v>
          </cell>
        </row>
        <row r="55">
          <cell r="B55">
            <v>405</v>
          </cell>
          <cell r="C55" t="str">
            <v>Humos de soldadura/ corte</v>
          </cell>
          <cell r="D55" t="str">
            <v>Contacto químico, cáncer de pulmón estómago e hígado, daños cerebrales, enfermedades neuronales, asma, enfermedades de la piel, alergias.</v>
          </cell>
          <cell r="E55">
            <v>0</v>
          </cell>
        </row>
        <row r="56">
          <cell r="B56">
            <v>406</v>
          </cell>
          <cell r="C56" t="str">
            <v>Otras sustancias químicas</v>
          </cell>
          <cell r="D56" t="str">
            <v>Contacto químico, daño a los ojos, piel, tejido, vias respiratorias.</v>
          </cell>
          <cell r="E56" t="str">
            <v>Ley N° 29783, Ley de Seguridad y Salud en el Trabajo
D.S. N°0052012 TR Reglamento de Ley N° 29783
R.M. 3752008TR. Norma básica de ergonomía y de procedimiento de evaluación de Riesgos disergonómico.</v>
          </cell>
        </row>
        <row r="57">
          <cell r="B57">
            <v>407</v>
          </cell>
          <cell r="C57" t="str">
            <v>Generación de polvo</v>
          </cell>
          <cell r="D57" t="str">
            <v>Inhalación de polvo, reacciones alérgicas, irritaciones a la vista, daños a la salud.</v>
          </cell>
          <cell r="E57">
            <v>0</v>
          </cell>
        </row>
        <row r="58">
          <cell r="B58">
            <v>408</v>
          </cell>
          <cell r="C58" t="str">
            <v>Atmósferas explosivas</v>
          </cell>
          <cell r="D58" t="str">
            <v>Explosión, incendio, muerte.</v>
          </cell>
          <cell r="E58">
            <v>0</v>
          </cell>
        </row>
        <row r="59">
          <cell r="B59">
            <v>409</v>
          </cell>
          <cell r="C59" t="str">
            <v>Fuga de líquidos inflamables y explosivos</v>
          </cell>
          <cell r="D59" t="str">
            <v>Exposición a líquidos inflamables y explosivos, explosión, incendio, muerte.</v>
          </cell>
          <cell r="E59">
            <v>0</v>
          </cell>
        </row>
        <row r="60">
          <cell r="B60">
            <v>410</v>
          </cell>
          <cell r="C60" t="str">
            <v>Acumulación de material combustible</v>
          </cell>
          <cell r="D60" t="str">
            <v>Explosión, incendio</v>
          </cell>
          <cell r="E60">
            <v>0</v>
          </cell>
        </row>
        <row r="61">
          <cell r="B61">
            <v>411</v>
          </cell>
          <cell r="C61" t="str">
            <v>Productos inflamables</v>
          </cell>
          <cell r="D61" t="str">
            <v>Derrame de producto inflamable, incendio.</v>
          </cell>
          <cell r="E61">
            <v>0</v>
          </cell>
        </row>
        <row r="62">
          <cell r="B62">
            <v>412</v>
          </cell>
          <cell r="C62" t="str">
            <v>Gases comprimidos (oxigeno, acetileno, gas propano)</v>
          </cell>
          <cell r="D62" t="str">
            <v xml:space="preserve">Caída de cilindros, fallas en los cilindros, explosión, incendio, quemaduras, asfixia, muerte. </v>
          </cell>
          <cell r="E62">
            <v>0</v>
          </cell>
        </row>
        <row r="63">
          <cell r="B63">
            <v>413</v>
          </cell>
          <cell r="C63" t="str">
            <v>Fuego o chispas por reacción química</v>
          </cell>
          <cell r="D63" t="str">
            <v>Incendio, quemaduras</v>
          </cell>
          <cell r="E63">
            <v>0</v>
          </cell>
        </row>
        <row r="64">
          <cell r="B64">
            <v>414</v>
          </cell>
          <cell r="C64" t="str">
            <v>Derrame de materiales y químicos peligrosos</v>
          </cell>
          <cell r="D64" t="str">
            <v>Contacto con materiales peligrosos, daño a los ojos, piel, tejido, vías respiratorias, muerte.</v>
          </cell>
          <cell r="E64">
            <v>0</v>
          </cell>
        </row>
        <row r="65">
          <cell r="B65">
            <v>415</v>
          </cell>
          <cell r="C65" t="str">
            <v>Explosivos (Transporte, manipulación y almacenamiento)</v>
          </cell>
          <cell r="D65" t="str">
            <v>Explosión, incendio, muerte.</v>
          </cell>
          <cell r="E65">
            <v>0</v>
          </cell>
        </row>
        <row r="66">
          <cell r="B66">
            <v>416</v>
          </cell>
          <cell r="C66" t="str">
            <v>Derrame de sustancias</v>
          </cell>
          <cell r="D66" t="str">
            <v xml:space="preserve">Caídas a nivel, resbalones, golpes, fracturas </v>
          </cell>
          <cell r="E66">
            <v>0</v>
          </cell>
        </row>
        <row r="67">
          <cell r="B67">
            <v>417</v>
          </cell>
          <cell r="C67" t="str">
            <v>Inflamables (Transporte, manipulación y almacenamiento)</v>
          </cell>
          <cell r="D67" t="str">
            <v>Explosión, incendio, muerte.</v>
          </cell>
          <cell r="E67">
            <v>0</v>
          </cell>
        </row>
        <row r="68">
          <cell r="B68">
            <v>418</v>
          </cell>
          <cell r="C68" t="str">
            <v>Hidrógeno comprimido</v>
          </cell>
          <cell r="D68" t="str">
            <v>Explosión, incendio, quemaduras, muerte.</v>
          </cell>
          <cell r="E68">
            <v>0</v>
          </cell>
        </row>
        <row r="69">
          <cell r="B69">
            <v>500</v>
          </cell>
          <cell r="C69" t="str">
            <v>Líneas eléctricas/Puntos energizados en Baja Tensión.</v>
          </cell>
          <cell r="D69" t="str">
            <v>Contacto con energía eléctrica en baja tensión, electrización, paro respiratorio, paro circulatorio, shock eléctrico, asfixia</v>
          </cell>
          <cell r="E69">
            <v>0</v>
          </cell>
        </row>
        <row r="70">
          <cell r="B70">
            <v>501</v>
          </cell>
          <cell r="C70" t="str">
            <v>Líneas eléctricas/Puntos energizados en Media Tensión.</v>
          </cell>
          <cell r="D70" t="str">
            <v>Contacto con energía eléctrica en media tensión, electrización, electrocución</v>
          </cell>
          <cell r="E70">
            <v>0</v>
          </cell>
        </row>
        <row r="71">
          <cell r="B71">
            <v>502</v>
          </cell>
          <cell r="C71" t="str">
            <v xml:space="preserve">Líneas eléctricas/Puntos energizados en Alta Tensión. </v>
          </cell>
          <cell r="D71" t="str">
            <v>Contacto con energía eléctrica en alta tensión, electrocución.</v>
          </cell>
          <cell r="E71">
            <v>0</v>
          </cell>
        </row>
        <row r="72">
          <cell r="B72">
            <v>503</v>
          </cell>
          <cell r="C72" t="str">
            <v>Uso de herramientas eléctricas</v>
          </cell>
          <cell r="D72" t="str">
            <v>Contacto con energía eléctrica en baja tensión, electrización, incendio</v>
          </cell>
          <cell r="E72">
            <v>0</v>
          </cell>
        </row>
        <row r="73">
          <cell r="B73">
            <v>504</v>
          </cell>
          <cell r="C73" t="str">
            <v>Energía eléctrica estática acumulada</v>
          </cell>
          <cell r="D73" t="str">
            <v>Contacto con energía eléctrica estática, descarga eléctrica, calambres, explosión, incendios, muerte.</v>
          </cell>
          <cell r="E73">
            <v>0</v>
          </cell>
        </row>
        <row r="74">
          <cell r="B74">
            <v>505</v>
          </cell>
          <cell r="C74" t="str">
            <v>Fallas Eléctricas de equipos</v>
          </cell>
          <cell r="D74" t="str">
            <v>Contacto con energía eléctrica, electrización, electrocución, incendio.</v>
          </cell>
          <cell r="E74">
            <v>0</v>
          </cell>
        </row>
        <row r="75">
          <cell r="B75">
            <v>506</v>
          </cell>
          <cell r="C75" t="str">
            <v>Energía eléctrica</v>
          </cell>
          <cell r="D75" t="str">
            <v>Contacto con energía eléctrica, electrización, electrocución, incendio.</v>
          </cell>
          <cell r="E75">
            <v>0</v>
          </cell>
        </row>
        <row r="76">
          <cell r="B76">
            <v>600</v>
          </cell>
          <cell r="C76" t="str">
            <v>Fluidos o sustancias calientes</v>
          </cell>
          <cell r="D76" t="str">
            <v>Quemaduras de primer, segundo y tercer grado.</v>
          </cell>
          <cell r="E76">
            <v>0</v>
          </cell>
        </row>
        <row r="77">
          <cell r="B77">
            <v>601</v>
          </cell>
          <cell r="C77" t="str">
            <v>Arco eléctrico</v>
          </cell>
          <cell r="D77" t="str">
            <v>Exposición a arco eléctrico, lesiones a la vista, qumaduras</v>
          </cell>
          <cell r="E77" t="str">
            <v xml:space="preserve">Ley N° 29783, Ley de Seguridad y Salud en el Trabajo
D.S. N°0052012 TR,  Reglamento de Ley N° 29783
D.S N° 0572004PCM, Reglamento de la Ley General de Residuos Sólidos, Reglamento de
Ley Nº 27314
D. S. N° 42F Reglamento de Seguridad Industrial.
</v>
          </cell>
        </row>
        <row r="78">
          <cell r="B78">
            <v>602</v>
          </cell>
          <cell r="C78" t="str">
            <v>Ambientes con altas temperaturas</v>
          </cell>
          <cell r="D78" t="str">
            <v>Exposición a ambientes con altas temperaturas estrés térmico</v>
          </cell>
          <cell r="E78" t="str">
            <v>Ley N° 29783, Ley de Seguridad y Salud en el Trabajo
D.S. N°005-2012 TR Reglamento de Ley N° 29783.</v>
          </cell>
        </row>
        <row r="79">
          <cell r="B79">
            <v>603</v>
          </cell>
          <cell r="C79" t="str">
            <v>Cambios bruscos de temperatura</v>
          </cell>
          <cell r="D79" t="str">
            <v>Exposición a cambios bruscos de temperatura, afecciones respiratorias, descompensación térmica corporal</v>
          </cell>
          <cell r="E79">
            <v>0</v>
          </cell>
        </row>
        <row r="80">
          <cell r="B80">
            <v>604</v>
          </cell>
          <cell r="C80" t="str">
            <v>Radiación UV</v>
          </cell>
          <cell r="D80" t="str">
            <v>Exposición a radiación UV, enfermedades de la piel, lesiones a la vista</v>
          </cell>
          <cell r="E80">
            <v>0</v>
          </cell>
        </row>
        <row r="81">
          <cell r="B81">
            <v>605</v>
          </cell>
          <cell r="C81" t="str">
            <v>Radiación IR</v>
          </cell>
          <cell r="D81" t="str">
            <v>Exposición a radiación IR, daños al sistema hematopoyético, aparato digestivo, piel, sistema reproductor, ojos, sistema cardiovascular, urinario, nervioso central e hígado.</v>
          </cell>
          <cell r="E81">
            <v>0</v>
          </cell>
        </row>
        <row r="82">
          <cell r="B82">
            <v>606</v>
          </cell>
          <cell r="C82" t="str">
            <v>Campos electromagnéticos</v>
          </cell>
          <cell r="D82" t="str">
            <v>Exposición a campos electromagnéticos</v>
          </cell>
          <cell r="E82">
            <v>0</v>
          </cell>
        </row>
        <row r="83">
          <cell r="B83">
            <v>607</v>
          </cell>
          <cell r="C83" t="str">
            <v>Materiales, equipos y/o herramientas calientes</v>
          </cell>
          <cell r="D83" t="str">
            <v>Contacto con superficies calientes, quemaduras.</v>
          </cell>
          <cell r="E83">
            <v>0</v>
          </cell>
        </row>
        <row r="84">
          <cell r="B84">
            <v>608</v>
          </cell>
          <cell r="C84" t="str">
            <v>Radiación No Ionizantes (pantalla PC, soldadura, celulares, otros)</v>
          </cell>
          <cell r="D84" t="str">
            <v>Exposición a radiación no ionizante, lesiones a la vista, fatiga visual</v>
          </cell>
          <cell r="E84">
            <v>0</v>
          </cell>
        </row>
        <row r="85">
          <cell r="B85">
            <v>609</v>
          </cell>
          <cell r="C85" t="str">
            <v>Trabajos permanente con agua</v>
          </cell>
          <cell r="D85" t="str">
            <v>Resfríos, daños a la salud.</v>
          </cell>
          <cell r="E85">
            <v>0</v>
          </cell>
        </row>
        <row r="86">
          <cell r="B86">
            <v>610</v>
          </cell>
          <cell r="C86" t="str">
            <v>Vapor de agua</v>
          </cell>
          <cell r="D86" t="str">
            <v>Inhalación de vapor de agua, quemaduras de primer, segundo y tercer grado.</v>
          </cell>
          <cell r="E86" t="str">
            <v>Ley N° 29783, Ley de Seguridad y Salud en el Trabajo
D.S. N°005-2012 TR Reglamento de Ley N° 29783
42-F Reglamento de Seguridad Industrial.</v>
          </cell>
        </row>
        <row r="87">
          <cell r="B87">
            <v>700</v>
          </cell>
          <cell r="C87" t="str">
            <v>Iluminación excesiva (deslumbramiento)</v>
          </cell>
          <cell r="D87" t="str">
            <v>Deslumbramientos por exposición a niveles altos de iluminación, lesiones a la vista</v>
          </cell>
          <cell r="E87" t="str">
            <v>Ley N° 29783, Ley de Seguridad y Salud en el Trabajo
D.S. N°005-2012 TR Reglamento de Ley N° 29783
42-F Reglamento de Seguridad Industrial.</v>
          </cell>
        </row>
        <row r="88">
          <cell r="B88">
            <v>701</v>
          </cell>
          <cell r="C88" t="str">
            <v>Iluminación deficiente (penumbra)</v>
          </cell>
          <cell r="D88" t="str">
            <v>Exposición a niveles bajos de iluminación, caída a nivel y desnivel, contacto con objetos o energías, contusiones</v>
          </cell>
          <cell r="E88" t="str">
            <v>Ley N° 29783, Ley de Seguridad y Salud en el Trabajo
D.S. N°005-2012 TR Reglamento de Ley N° 29783
42-F Reglamento de Seguridad Industrial.</v>
          </cell>
        </row>
        <row r="89">
          <cell r="B89">
            <v>800</v>
          </cell>
          <cell r="C89" t="str">
            <v>Ruido debido a máquinas o equipos</v>
          </cell>
          <cell r="D89" t="str">
            <v>Exposición continua al ruido, hipoacusia, tensión muscular, estrés, falta de concentración.</v>
          </cell>
          <cell r="E89" t="str">
            <v>Ley N° 29783, Ley de Seguridad y Salud en el Trabajo
D.S. N°005-2012 TR Reglamento de Ley N° 29783
42-F Reglamento de Seguridad Industrial.</v>
          </cell>
        </row>
        <row r="90">
          <cell r="B90">
            <v>801</v>
          </cell>
          <cell r="C90" t="str">
            <v xml:space="preserve">Ruidos debido a trabajos con herramientas/ objetos varios </v>
          </cell>
          <cell r="D90" t="str">
            <v>Exposición a ruido, sordera, estrés.</v>
          </cell>
          <cell r="E90" t="str">
            <v>Ley N° 29783, Ley de Seguridad y Salud en el Trabajo
D.S. N°005-2012 TR Reglamento de Ley N° 29783
42-F Reglamento de Seguridad Industrial.</v>
          </cell>
        </row>
        <row r="91">
          <cell r="B91">
            <v>802</v>
          </cell>
          <cell r="C91" t="str">
            <v>Vibración debido a máquinas o equipos</v>
          </cell>
          <cell r="D91" t="str">
            <v>Exposición a vibraciones, transtornos neurovasculares, lesiones a la columna y raquídeas.</v>
          </cell>
          <cell r="E91" t="str">
            <v>Ley N° 29783, Ley de Seguridad y Salud en el Trabajo
D.S. N°005-2012 TR Reglamento de Ley N° 29783
42-F Reglamento de Seguridad Industrial.</v>
          </cell>
        </row>
        <row r="92">
          <cell r="B92">
            <v>900</v>
          </cell>
          <cell r="C92" t="str">
            <v>Olores desagradables</v>
          </cell>
          <cell r="D92" t="str">
            <v>Inhalación de olores desagradables, náuseas, dolor de cabeza</v>
          </cell>
          <cell r="E92" t="str">
            <v>Ley N° 29783, Ley de Seguridad y Salud en el Trabajo
D.S. N°005-2012 TR Reglamento de Ley N° 29783.</v>
          </cell>
        </row>
        <row r="93">
          <cell r="B93">
            <v>901</v>
          </cell>
          <cell r="C93" t="str">
            <v>Agentes patógenos en aire, suelo o agua</v>
          </cell>
          <cell r="D93" t="str">
            <v>Exposición a agentes patógenos en aire, suelo o agua, enfermedades respiratorias y gastrointestinales.</v>
          </cell>
          <cell r="E93" t="str">
            <v>Ley N° 29783, Ley de Seguridad y Salud en el Trabajo
D.S. N°005-2012 TR Reglamento de Ley N° 29783.</v>
          </cell>
        </row>
        <row r="94">
          <cell r="B94">
            <v>902</v>
          </cell>
          <cell r="C94" t="str">
            <v>Sanitarios en campo/Servicios Higiénicos</v>
          </cell>
          <cell r="D94" t="str">
            <v>Exposición a agentes patógenos en aire, suelo o agua,  daños a la salud</v>
          </cell>
          <cell r="E94">
            <v>0</v>
          </cell>
        </row>
        <row r="95">
          <cell r="B95">
            <v>903</v>
          </cell>
          <cell r="C95" t="str">
            <v>Manipulación de residuos y desperdicios</v>
          </cell>
          <cell r="D95" t="str">
            <v>Exposición a agentes patógenos, enfermedades respiratorias y de la piel</v>
          </cell>
          <cell r="E95">
            <v>0</v>
          </cell>
        </row>
        <row r="96">
          <cell r="B96">
            <v>904</v>
          </cell>
          <cell r="C96" t="str">
            <v>Presencia de vectores (parásitos, roedores)</v>
          </cell>
          <cell r="D96" t="str">
            <v>Exposición a agentes patógenos, infecciones, daños a la salud</v>
          </cell>
          <cell r="E96">
            <v>0</v>
          </cell>
        </row>
        <row r="97">
          <cell r="B97">
            <v>905</v>
          </cell>
          <cell r="C97" t="str">
            <v>Manipulación de plantas o vegetación</v>
          </cell>
          <cell r="D97" t="str">
            <v>Exposición a agentes patógenos</v>
          </cell>
          <cell r="E97">
            <v>0</v>
          </cell>
        </row>
        <row r="98">
          <cell r="B98">
            <v>906</v>
          </cell>
          <cell r="C98" t="str">
            <v>Animales como insectos, arácnidos, mamíferos y reptiles</v>
          </cell>
          <cell r="D98" t="str">
            <v>Exposición a Picadura/ Mordedura, infecciones, amputaciones</v>
          </cell>
          <cell r="E98">
            <v>0</v>
          </cell>
        </row>
        <row r="99">
          <cell r="B99">
            <v>907</v>
          </cell>
          <cell r="C99" t="str">
            <v>Material quirúrgico contaminado</v>
          </cell>
          <cell r="D99" t="str">
            <v>Exposición a agentes patógenos, contagio de enfermedades</v>
          </cell>
          <cell r="E99">
            <v>0</v>
          </cell>
        </row>
        <row r="100">
          <cell r="B100">
            <v>908</v>
          </cell>
          <cell r="C100" t="str">
            <v>Agente biológico COVID19</v>
          </cell>
          <cell r="D100" t="str">
            <v>Exposición a agentes biológicos como virus SARS, COV-2 (contacto directo entre personas, objetos contaminados), Enfermedad COVID19, Infección Respiratoria Aguda (IRA) de leve a grave que puede ocasionar enfermedad pulmonar crónica, neumonía o muerte, Trabajar sin usar elemetos de protección personal, Usar equipos de forma insegura por falta de conocimiento, No realizar el lavado de manos, No autocuidado de ambientes externos a la empresa, No adopción de incapacidad médica.</v>
          </cell>
          <cell r="E100" t="str">
            <v xml:space="preserve">Ley N° 29783, Ley de Seguridad y Salud en el Trabajo
D.S. N°0052012 TR,  Reglamento de Ley N° 29783
D.S N° 0572004PCM, Reglamento de la Ley General de Residuos Sólidos, Reglamento de
Ley Nº 27314
D. S. N° 42F Reglamento de Seguridad Industrial.
</v>
          </cell>
        </row>
        <row r="101">
          <cell r="B101">
            <v>1000</v>
          </cell>
          <cell r="C101" t="str">
            <v>Uso de herramientas manuales</v>
          </cell>
          <cell r="D101" t="str">
            <v>Esfuerzo por uso de herramientas, lesiones musculares</v>
          </cell>
          <cell r="E101">
            <v>0</v>
          </cell>
        </row>
        <row r="102">
          <cell r="B102">
            <v>1002</v>
          </cell>
          <cell r="C102" t="str">
            <v>Objetos pesados</v>
          </cell>
          <cell r="D102" t="str">
            <v>Carga o movimiento de materiales o equipos, sobreesfuerzo, lesiones musculares, hernias</v>
          </cell>
          <cell r="E102">
            <v>0</v>
          </cell>
        </row>
        <row r="103">
          <cell r="B103">
            <v>1003</v>
          </cell>
          <cell r="C103" t="str">
            <v>Movimientos repetitivos</v>
          </cell>
          <cell r="D103" t="str">
            <v>Lesiones de músculos, nervios, ligamentos y tendones</v>
          </cell>
          <cell r="E103">
            <v>0</v>
          </cell>
        </row>
        <row r="104">
          <cell r="B104">
            <v>1004</v>
          </cell>
          <cell r="C104" t="str">
            <v>Movimientos bruscos</v>
          </cell>
          <cell r="D104" t="str">
            <v>Estirones, lesiones musculares</v>
          </cell>
          <cell r="E104">
            <v>0</v>
          </cell>
        </row>
        <row r="105">
          <cell r="B105">
            <v>1005</v>
          </cell>
          <cell r="C105" t="str">
            <v>Uso de teclado, pantalla de PC, laptop, mouse del computador</v>
          </cell>
          <cell r="D105" t="str">
            <v>Exposición a movimientos repetitivos, lesiones a la vista y  manos</v>
          </cell>
          <cell r="E105">
            <v>0</v>
          </cell>
        </row>
        <row r="106">
          <cell r="B106">
            <v>1006</v>
          </cell>
          <cell r="C106" t="str">
            <v>Realización de actividades por mujeres embarazadas</v>
          </cell>
          <cell r="D106" t="str">
            <v>Exposición de mujeres embarazadas  a actividades no adecuadas, daños al feto</v>
          </cell>
          <cell r="E106" t="str">
            <v xml:space="preserve">Ley N° 29783, Ley de Seguridad y Salud en el Trabajo
D.S. N°0052012 TR,  Reglamento de Ley N° 29783
D.S N° 0572004PCM, Reglamento de la Ley General de Residuos Sólidos, Reglamento de
Ley Nº 27314
D. S. N° 42F Reglamento de Seguridad Industrial.
</v>
          </cell>
        </row>
        <row r="107">
          <cell r="B107">
            <v>1007</v>
          </cell>
          <cell r="C107" t="str">
            <v>Realización de actividades por personas con discapacidad</v>
          </cell>
          <cell r="D107" t="str">
            <v>Exposición de personas con discapacidad a actividades no adecuadas, golpes</v>
          </cell>
          <cell r="E107" t="str">
            <v xml:space="preserve">Ley N° 29783, Ley de Seguridad y Salud en el Trabajo
D.S. N°0052012 TR,  Reglamento de Ley N° 29783
D.S N° 0572004PCM, Reglamento de la Ley General de Residuos Sólidos, Reglamento de
Ley Nº 27314
D. S. N° 42F Reglamento de Seguridad Industrial.
</v>
          </cell>
        </row>
        <row r="108">
          <cell r="B108">
            <v>1008</v>
          </cell>
          <cell r="C108" t="str">
            <v>Mobiliario no adecuado</v>
          </cell>
          <cell r="D108" t="str">
            <v>Posturas inadecuadas, daños lumbares</v>
          </cell>
          <cell r="E108" t="str">
            <v xml:space="preserve">Ley N° 29783, Ley de Seguridad y Salud en el Trabajo
D.S. N°0052012 TR,  Reglamento de Ley N° 29783
D.S N° 0572004PCM, Reglamento de la Ley General de Residuos Sólidos, Reglamento de
Ley Nº 27314
D. S. N° 42F Reglamento de Seguridad Industrial.
</v>
          </cell>
        </row>
        <row r="109">
          <cell r="B109">
            <v>1009</v>
          </cell>
          <cell r="C109" t="str">
            <v>Espacios reducidos de trabajo</v>
          </cell>
          <cell r="D109" t="str">
            <v>Posturas inadecuadas, daños lumbares</v>
          </cell>
          <cell r="E109">
            <v>0</v>
          </cell>
        </row>
        <row r="110">
          <cell r="B110">
            <v>1010</v>
          </cell>
          <cell r="C110" t="str">
            <v>Trabajos de Pie</v>
          </cell>
          <cell r="D110" t="str">
            <v xml:space="preserve">Trabajos de pie con tiempo prolongados, fatiga y tensión muscular, várices, daños en los tendones y ligamentos </v>
          </cell>
          <cell r="E110">
            <v>0</v>
          </cell>
        </row>
        <row r="111">
          <cell r="B111">
            <v>1011</v>
          </cell>
          <cell r="C111" t="str">
            <v>Trabajo sedentario</v>
          </cell>
          <cell r="D111" t="str">
            <v>Trabajo sedentario con tiempo prolongado, daños lumbares, sobrepeso</v>
          </cell>
          <cell r="E111">
            <v>0</v>
          </cell>
        </row>
        <row r="112">
          <cell r="B112">
            <v>1100</v>
          </cell>
          <cell r="C112" t="str">
            <v>Hostilidad/Hostigamiento</v>
          </cell>
          <cell r="D112" t="str">
            <v>Agresión</v>
          </cell>
          <cell r="E112">
            <v>0</v>
          </cell>
        </row>
        <row r="113">
          <cell r="B113">
            <v>1101</v>
          </cell>
          <cell r="C113" t="str">
            <v>Uso de Alcohol/ Drogas</v>
          </cell>
          <cell r="D113" t="str">
            <v>Perdida de capacidad física, psicológica</v>
          </cell>
          <cell r="E113">
            <v>0</v>
          </cell>
        </row>
        <row r="114">
          <cell r="B114">
            <v>1102</v>
          </cell>
          <cell r="C114" t="str">
            <v>Horas de trabajo prolongadas/ excesivas</v>
          </cell>
          <cell r="D114" t="str">
            <v>Fatiga, estrés, alejamiento de la familia</v>
          </cell>
          <cell r="E114">
            <v>0</v>
          </cell>
        </row>
        <row r="115">
          <cell r="B115">
            <v>1103</v>
          </cell>
          <cell r="C115" t="str">
            <v>Monotonía/repetitividad de la tarea.</v>
          </cell>
          <cell r="D115" t="str">
            <v>Fatiga, estrés, aburrimiento</v>
          </cell>
          <cell r="E115">
            <v>0</v>
          </cell>
        </row>
        <row r="116">
          <cell r="B116">
            <v>1104</v>
          </cell>
          <cell r="C116" t="str">
            <v>Sobrecarga de Trabajo</v>
          </cell>
          <cell r="D116" t="str">
            <v>Fatiga, estrés</v>
          </cell>
          <cell r="E116">
            <v>0</v>
          </cell>
        </row>
        <row r="117">
          <cell r="B117">
            <v>1105</v>
          </cell>
          <cell r="C117" t="str">
            <v>Personas/Conductas agresivas</v>
          </cell>
          <cell r="D117" t="str">
            <v>Agresión física y/o a la propiedad</v>
          </cell>
          <cell r="E117">
            <v>0</v>
          </cell>
        </row>
        <row r="118">
          <cell r="B118">
            <v>1106</v>
          </cell>
          <cell r="C118" t="str">
            <v>Portar armas de fuego cargadas</v>
          </cell>
          <cell r="D118" t="str">
            <v>Agresión con arma de fuego, muerte</v>
          </cell>
          <cell r="E118">
            <v>0</v>
          </cell>
        </row>
        <row r="119">
          <cell r="B119">
            <v>1107</v>
          </cell>
          <cell r="C119" t="str">
            <v>Secuestro/bloqueo</v>
          </cell>
          <cell r="D119" t="str">
            <v>Agresión física/psicológica</v>
          </cell>
          <cell r="E119">
            <v>0</v>
          </cell>
        </row>
        <row r="120">
          <cell r="B120">
            <v>1108</v>
          </cell>
          <cell r="C120" t="str">
            <v>Portar armas blancas</v>
          </cell>
          <cell r="D120" t="str">
            <v>Agresión con arma blancas, heridas, muerte</v>
          </cell>
          <cell r="E120">
            <v>0</v>
          </cell>
        </row>
        <row r="121">
          <cell r="B121">
            <v>1109</v>
          </cell>
          <cell r="C121" t="str">
            <v>Rescate de victimas en shock nervioso</v>
          </cell>
          <cell r="D121" t="str">
            <v>Agresión por las victimas en shock nervioso, golpes</v>
          </cell>
          <cell r="E121">
            <v>0</v>
          </cell>
        </row>
        <row r="122">
          <cell r="B122">
            <v>1110</v>
          </cell>
          <cell r="C122" t="str">
            <v>Horario de trabajo nocturno</v>
          </cell>
          <cell r="D122" t="str">
            <v>Sueño, perdida de la concentración, desvelos, fatiga</v>
          </cell>
          <cell r="E122">
            <v>0</v>
          </cell>
        </row>
        <row r="123">
          <cell r="B123">
            <v>1200</v>
          </cell>
          <cell r="C123" t="str">
            <v>Lluvia intensa</v>
          </cell>
          <cell r="D123" t="str">
            <v>Inundación, resbalones, colisión, resfríos.</v>
          </cell>
          <cell r="E123">
            <v>0</v>
          </cell>
        </row>
        <row r="124">
          <cell r="B124">
            <v>1201</v>
          </cell>
          <cell r="C124" t="str">
            <v>Neblinas densas</v>
          </cell>
          <cell r="D124" t="str">
            <v>Baja visibilidad por exposición a neblinas densas, golpes, atropellos</v>
          </cell>
          <cell r="E124">
            <v>0</v>
          </cell>
        </row>
        <row r="125">
          <cell r="B125">
            <v>1202</v>
          </cell>
          <cell r="C125" t="str">
            <v>Tormenta Eléctrica</v>
          </cell>
          <cell r="D125" t="str">
            <v>Exposición a descarga eléctrica, electrización, electrocución, incendios</v>
          </cell>
          <cell r="E125" t="str">
            <v>Ley N° 29783, Ley de Seguridad y Salud en el Trabajo
D.S. N°005-2012 TR Reglamento de Ley N° 29783.</v>
          </cell>
        </row>
        <row r="126">
          <cell r="B126">
            <v>1203</v>
          </cell>
          <cell r="C126" t="str">
            <v>Sismos</v>
          </cell>
          <cell r="D126" t="str">
            <v>Caída del personal/colapso de estructuras, golpes, aplastamiento, muerte</v>
          </cell>
          <cell r="E126">
            <v>0</v>
          </cell>
        </row>
        <row r="127">
          <cell r="B127">
            <v>1204</v>
          </cell>
          <cell r="C127" t="str">
            <v>Zonas de Trabajo a mas de 2500 msnm</v>
          </cell>
          <cell r="D127" t="str">
            <v>Exposición a zonas de trabajo a mas de 2500 msnm</v>
          </cell>
          <cell r="E127">
            <v>0</v>
          </cell>
        </row>
        <row r="128">
          <cell r="B128">
            <v>1205</v>
          </cell>
          <cell r="C128" t="str">
            <v>Vientos fuertes</v>
          </cell>
          <cell r="D128" t="str">
            <v>Caída a nivel/Caída a desnivel/
 Caída de estructuras u objetos, golpes, aplastamiento</v>
          </cell>
          <cell r="E128" t="str">
            <v>Ley N° 29783, Ley de Seguridad y Salud en el Trabajo
D.S. N°005-2012 TR Reglamento de Ley N° 29783.</v>
          </cell>
        </row>
        <row r="129">
          <cell r="B129">
            <v>1206</v>
          </cell>
          <cell r="C129" t="str">
            <v>Trabajo a la intemperie</v>
          </cell>
          <cell r="D129" t="str">
            <v>Exposición a radicación solar, golpe de calor, agotamiento, deshidratación, quemaduras en la piel</v>
          </cell>
          <cell r="E129">
            <v>0</v>
          </cell>
        </row>
        <row r="130">
          <cell r="B130">
            <v>0</v>
          </cell>
          <cell r="C130">
            <v>0</v>
          </cell>
          <cell r="D130">
            <v>0</v>
          </cell>
          <cell r="E130">
            <v>0</v>
          </cell>
        </row>
        <row r="131">
          <cell r="B131">
            <v>0</v>
          </cell>
          <cell r="C131">
            <v>0</v>
          </cell>
          <cell r="D131">
            <v>0</v>
          </cell>
          <cell r="E131">
            <v>0</v>
          </cell>
        </row>
        <row r="132">
          <cell r="B132">
            <v>0</v>
          </cell>
          <cell r="C132">
            <v>0</v>
          </cell>
          <cell r="D132">
            <v>0</v>
          </cell>
          <cell r="E132">
            <v>0</v>
          </cell>
        </row>
        <row r="133">
          <cell r="B133">
            <v>0</v>
          </cell>
          <cell r="C133">
            <v>0</v>
          </cell>
          <cell r="D133">
            <v>0</v>
          </cell>
          <cell r="E133">
            <v>0</v>
          </cell>
        </row>
        <row r="134">
          <cell r="B134">
            <v>0</v>
          </cell>
          <cell r="C134">
            <v>0</v>
          </cell>
          <cell r="D134">
            <v>0</v>
          </cell>
          <cell r="E134">
            <v>0</v>
          </cell>
        </row>
        <row r="135">
          <cell r="B135">
            <v>0</v>
          </cell>
          <cell r="C135">
            <v>0</v>
          </cell>
          <cell r="D135">
            <v>0</v>
          </cell>
          <cell r="E135">
            <v>0</v>
          </cell>
        </row>
        <row r="136">
          <cell r="B136">
            <v>0</v>
          </cell>
          <cell r="C136">
            <v>0</v>
          </cell>
          <cell r="D136">
            <v>0</v>
          </cell>
          <cell r="E136">
            <v>0</v>
          </cell>
        </row>
        <row r="137">
          <cell r="B137">
            <v>0</v>
          </cell>
          <cell r="C137">
            <v>0</v>
          </cell>
          <cell r="D137">
            <v>0</v>
          </cell>
          <cell r="E137">
            <v>0</v>
          </cell>
        </row>
        <row r="138">
          <cell r="B138">
            <v>0</v>
          </cell>
          <cell r="C138">
            <v>0</v>
          </cell>
          <cell r="D138">
            <v>0</v>
          </cell>
          <cell r="E138" t="str">
            <v>Ley N° 29783, Ley de Seguridad y Salud en el Trabajo
D.S. N°005-2012 TR Reglamento de Ley N° 29783.</v>
          </cell>
        </row>
        <row r="139">
          <cell r="B139">
            <v>0</v>
          </cell>
          <cell r="C139">
            <v>0</v>
          </cell>
          <cell r="D139">
            <v>0</v>
          </cell>
          <cell r="E139">
            <v>0</v>
          </cell>
        </row>
        <row r="140">
          <cell r="B140">
            <v>0</v>
          </cell>
          <cell r="C140">
            <v>0</v>
          </cell>
          <cell r="D140">
            <v>0</v>
          </cell>
          <cell r="E140" t="str">
            <v>Ley N° 29783, Ley de Seguridad y Salud en el Trabajo
D.S. N°005-2012 TR Reglamento de Ley N° 29783.</v>
          </cell>
        </row>
        <row r="141">
          <cell r="B141">
            <v>0</v>
          </cell>
          <cell r="C141">
            <v>0</v>
          </cell>
          <cell r="D141">
            <v>0</v>
          </cell>
          <cell r="E141">
            <v>0</v>
          </cell>
        </row>
        <row r="142">
          <cell r="B142">
            <v>0</v>
          </cell>
          <cell r="C142">
            <v>0</v>
          </cell>
          <cell r="D142">
            <v>0</v>
          </cell>
          <cell r="E142">
            <v>0</v>
          </cell>
        </row>
        <row r="143">
          <cell r="B143">
            <v>0</v>
          </cell>
          <cell r="C143">
            <v>0</v>
          </cell>
          <cell r="D143">
            <v>0</v>
          </cell>
          <cell r="E143">
            <v>0</v>
          </cell>
        </row>
        <row r="144">
          <cell r="B144">
            <v>0</v>
          </cell>
          <cell r="C144">
            <v>0</v>
          </cell>
          <cell r="D144">
            <v>0</v>
          </cell>
          <cell r="E144">
            <v>0</v>
          </cell>
        </row>
        <row r="145">
          <cell r="B145">
            <v>0</v>
          </cell>
          <cell r="C145">
            <v>0</v>
          </cell>
          <cell r="D145">
            <v>0</v>
          </cell>
          <cell r="E145" t="str">
            <v>Ley N° 29783, Ley de Seguridad y Salud en el Trabajo
D.S. N°005-2012 TR Reglamento de Ley N° 29783.</v>
          </cell>
        </row>
        <row r="146">
          <cell r="B146">
            <v>0</v>
          </cell>
          <cell r="C146">
            <v>0</v>
          </cell>
          <cell r="D146">
            <v>0</v>
          </cell>
          <cell r="E146" t="str">
            <v>Ley N° 29783, Ley de Seguridad y Salud en el Trabajo
D.S. N°005-2012 TR Reglamento de Ley N° 29783.</v>
          </cell>
        </row>
        <row r="147">
          <cell r="B147">
            <v>0</v>
          </cell>
          <cell r="C147">
            <v>0</v>
          </cell>
          <cell r="D147">
            <v>0</v>
          </cell>
          <cell r="E147">
            <v>0</v>
          </cell>
        </row>
        <row r="148">
          <cell r="B148">
            <v>0</v>
          </cell>
          <cell r="C148">
            <v>0</v>
          </cell>
          <cell r="D148">
            <v>0</v>
          </cell>
          <cell r="E148">
            <v>0</v>
          </cell>
        </row>
        <row r="149">
          <cell r="B149">
            <v>0</v>
          </cell>
          <cell r="C149">
            <v>0</v>
          </cell>
          <cell r="D149">
            <v>0</v>
          </cell>
          <cell r="E149" t="str">
            <v>Ley N° 29783, Ley de Seguridad y Salud en el Trabajo
D.S. N°005-2012 TR Reglamento de Ley N° 29783.</v>
          </cell>
        </row>
        <row r="150">
          <cell r="B150">
            <v>0</v>
          </cell>
          <cell r="C150">
            <v>0</v>
          </cell>
          <cell r="D150">
            <v>0</v>
          </cell>
          <cell r="E150" t="str">
            <v>Ley N° 29783, Ley de Seguridad y Salud en el Trabajo
D.S. N°005-2012 TR Reglamento de Ley N° 29783.</v>
          </cell>
        </row>
        <row r="151">
          <cell r="B151">
            <v>0</v>
          </cell>
          <cell r="C151">
            <v>0</v>
          </cell>
          <cell r="D151">
            <v>0</v>
          </cell>
          <cell r="E151">
            <v>0</v>
          </cell>
        </row>
        <row r="152">
          <cell r="B152">
            <v>0</v>
          </cell>
          <cell r="C152">
            <v>0</v>
          </cell>
          <cell r="D152">
            <v>0</v>
          </cell>
          <cell r="E152">
            <v>0</v>
          </cell>
        </row>
        <row r="153">
          <cell r="B153">
            <v>0</v>
          </cell>
          <cell r="C153">
            <v>0</v>
          </cell>
          <cell r="D153">
            <v>0</v>
          </cell>
          <cell r="E153">
            <v>0</v>
          </cell>
        </row>
        <row r="154">
          <cell r="B154">
            <v>0</v>
          </cell>
          <cell r="C154">
            <v>0</v>
          </cell>
          <cell r="D154">
            <v>0</v>
          </cell>
          <cell r="E154" t="str">
            <v xml:space="preserve">Ley N° 29783, Ley de Seguridad y Salud en el Trabajo
D.S. N°0052012 TR,  Reglamento de Ley N° 29783
D.S N° 0572004PCM, Reglamento de la Ley General de Residuos Sólidos, Reglamento de
Ley Nº 27314
D. S. N° 42F Reglamento de Seguridad Industrial.
</v>
          </cell>
        </row>
        <row r="155">
          <cell r="B155">
            <v>0</v>
          </cell>
          <cell r="C155">
            <v>0</v>
          </cell>
          <cell r="D155">
            <v>0</v>
          </cell>
          <cell r="E155">
            <v>0</v>
          </cell>
        </row>
        <row r="156">
          <cell r="B156">
            <v>0</v>
          </cell>
          <cell r="C156">
            <v>0</v>
          </cell>
          <cell r="D156">
            <v>0</v>
          </cell>
          <cell r="E156">
            <v>0</v>
          </cell>
        </row>
        <row r="157">
          <cell r="B157">
            <v>0</v>
          </cell>
          <cell r="C157">
            <v>0</v>
          </cell>
          <cell r="D157">
            <v>0</v>
          </cell>
          <cell r="E157">
            <v>0</v>
          </cell>
        </row>
        <row r="158">
          <cell r="B158">
            <v>0</v>
          </cell>
          <cell r="C158">
            <v>0</v>
          </cell>
          <cell r="D158">
            <v>0</v>
          </cell>
          <cell r="E158">
            <v>0</v>
          </cell>
        </row>
        <row r="159">
          <cell r="B159">
            <v>0</v>
          </cell>
          <cell r="C159">
            <v>0</v>
          </cell>
          <cell r="D159">
            <v>0</v>
          </cell>
          <cell r="E159">
            <v>0</v>
          </cell>
        </row>
        <row r="160">
          <cell r="B160">
            <v>0</v>
          </cell>
          <cell r="C160">
            <v>0</v>
          </cell>
          <cell r="D160">
            <v>0</v>
          </cell>
          <cell r="E160">
            <v>0</v>
          </cell>
        </row>
        <row r="161">
          <cell r="B161">
            <v>0</v>
          </cell>
          <cell r="C161">
            <v>0</v>
          </cell>
          <cell r="D161">
            <v>0</v>
          </cell>
          <cell r="E161">
            <v>0</v>
          </cell>
        </row>
        <row r="162">
          <cell r="B162">
            <v>0</v>
          </cell>
          <cell r="C162">
            <v>0</v>
          </cell>
          <cell r="D162">
            <v>0</v>
          </cell>
          <cell r="E162">
            <v>0</v>
          </cell>
        </row>
        <row r="163">
          <cell r="B163">
            <v>0</v>
          </cell>
          <cell r="C163">
            <v>0</v>
          </cell>
          <cell r="D163">
            <v>0</v>
          </cell>
          <cell r="E163">
            <v>0</v>
          </cell>
        </row>
        <row r="164">
          <cell r="B164">
            <v>0</v>
          </cell>
          <cell r="C164">
            <v>0</v>
          </cell>
          <cell r="D164">
            <v>0</v>
          </cell>
          <cell r="E164">
            <v>0</v>
          </cell>
        </row>
        <row r="165">
          <cell r="B165">
            <v>0</v>
          </cell>
          <cell r="C165">
            <v>0</v>
          </cell>
          <cell r="D165">
            <v>0</v>
          </cell>
          <cell r="E165">
            <v>0</v>
          </cell>
        </row>
        <row r="166">
          <cell r="B166">
            <v>0</v>
          </cell>
          <cell r="C166">
            <v>0</v>
          </cell>
          <cell r="D166">
            <v>0</v>
          </cell>
          <cell r="E166">
            <v>0</v>
          </cell>
        </row>
        <row r="167">
          <cell r="B167">
            <v>0</v>
          </cell>
          <cell r="C167">
            <v>0</v>
          </cell>
          <cell r="D167">
            <v>0</v>
          </cell>
          <cell r="E167">
            <v>0</v>
          </cell>
        </row>
        <row r="168">
          <cell r="B168">
            <v>0</v>
          </cell>
          <cell r="C168">
            <v>0</v>
          </cell>
          <cell r="D168">
            <v>0</v>
          </cell>
          <cell r="E168" t="str">
            <v>Ley N° 29783, Ley de Seguridad y Salud en el Trabajo
D.S. N°0052012 TR Reglamento de Ley N° 29783
R.M. 3752008TR. Norma básica de ergonomía y de procedimiento de evaluación de Riesgos disergonómico.</v>
          </cell>
        </row>
        <row r="169">
          <cell r="B169">
            <v>0</v>
          </cell>
          <cell r="C169">
            <v>0</v>
          </cell>
          <cell r="D169">
            <v>0</v>
          </cell>
          <cell r="E169" t="str">
            <v>Ley N° 29783, Ley de Seguridad y Salud en el Trabajo
D.S. N°0052012 TR Reglamento de Ley N° 29783
R.M. 3752008TR. Norma básica de ergonomía y de procedimiento de evaluación de Riesgos disergonómico.</v>
          </cell>
        </row>
        <row r="170">
          <cell r="B170">
            <v>0</v>
          </cell>
          <cell r="C170">
            <v>0</v>
          </cell>
          <cell r="D170">
            <v>0</v>
          </cell>
          <cell r="E170" t="str">
            <v>Ley N° 29783, Ley de Seguridad y Salud en el Trabajo
D.S. N°0052012 TR Reglamento de Ley N° 29783
R.M. 3752008TR. Norma básica de ergonomía y de procedimiento de evaluación de Riesgos disergonómico.</v>
          </cell>
        </row>
        <row r="171">
          <cell r="B171">
            <v>0</v>
          </cell>
          <cell r="C171">
            <v>0</v>
          </cell>
          <cell r="D171">
            <v>0</v>
          </cell>
          <cell r="E171">
            <v>0</v>
          </cell>
        </row>
        <row r="172">
          <cell r="B172">
            <v>0</v>
          </cell>
          <cell r="C172">
            <v>0</v>
          </cell>
          <cell r="D172">
            <v>0</v>
          </cell>
          <cell r="E172">
            <v>0</v>
          </cell>
        </row>
        <row r="173">
          <cell r="B173">
            <v>0</v>
          </cell>
          <cell r="C173">
            <v>0</v>
          </cell>
          <cell r="D173">
            <v>0</v>
          </cell>
          <cell r="E173">
            <v>0</v>
          </cell>
        </row>
        <row r="174">
          <cell r="B174">
            <v>0</v>
          </cell>
          <cell r="C174">
            <v>0</v>
          </cell>
          <cell r="D174">
            <v>0</v>
          </cell>
          <cell r="E174">
            <v>0</v>
          </cell>
        </row>
        <row r="175">
          <cell r="B175">
            <v>0</v>
          </cell>
          <cell r="C175">
            <v>0</v>
          </cell>
          <cell r="D175">
            <v>0</v>
          </cell>
          <cell r="E175">
            <v>0</v>
          </cell>
        </row>
        <row r="176">
          <cell r="B176">
            <v>0</v>
          </cell>
          <cell r="C176">
            <v>0</v>
          </cell>
          <cell r="D176">
            <v>0</v>
          </cell>
          <cell r="E176" t="str">
            <v>"Ley N° 29783, Ley de Seguridad y Salud en el Trabajo
D.S. N°0052012 TR Reglamento de Ley N° 29783
R.M. 3752008TR. Norma básica de ergonomía y de procedimiento de evaluación de Riesgos disergonómico."</v>
          </cell>
        </row>
        <row r="177">
          <cell r="B177">
            <v>0</v>
          </cell>
          <cell r="C177">
            <v>0</v>
          </cell>
          <cell r="D177">
            <v>0</v>
          </cell>
          <cell r="E177" t="str">
            <v>"Ley N° 29783, Ley de Seguridad y Salud en el Trabajo
D.S. N°0052012 TR Reglamento de Ley N° 29783
R.M. 3752008TR. Norma básica de ergonomía y de procedimiento de evaluación de Riesgos disergonómico."</v>
          </cell>
        </row>
        <row r="178">
          <cell r="B178">
            <v>0</v>
          </cell>
          <cell r="C178">
            <v>0</v>
          </cell>
          <cell r="D178">
            <v>0</v>
          </cell>
          <cell r="E178" t="str">
            <v>"Ley N° 29783, Ley de Seguridad y Salud en el Trabajo
D.S. N°0052012 TR Reglamento de Ley N° 29783
R.M. 3752008TR. Norma básica de ergonomía y de procedimiento de evaluación de Riesgos disergonómico."</v>
          </cell>
        </row>
        <row r="179">
          <cell r="B179">
            <v>0</v>
          </cell>
          <cell r="C179">
            <v>0</v>
          </cell>
          <cell r="D179">
            <v>0</v>
          </cell>
          <cell r="E179">
            <v>0</v>
          </cell>
        </row>
        <row r="180">
          <cell r="B180">
            <v>0</v>
          </cell>
          <cell r="C180">
            <v>0</v>
          </cell>
          <cell r="D180">
            <v>0</v>
          </cell>
          <cell r="E180">
            <v>0</v>
          </cell>
        </row>
        <row r="181">
          <cell r="B181">
            <v>0</v>
          </cell>
          <cell r="C181">
            <v>0</v>
          </cell>
          <cell r="D181">
            <v>0</v>
          </cell>
          <cell r="E181">
            <v>0</v>
          </cell>
        </row>
        <row r="182">
          <cell r="B182">
            <v>0</v>
          </cell>
          <cell r="C182">
            <v>0</v>
          </cell>
          <cell r="D182">
            <v>0</v>
          </cell>
          <cell r="E182">
            <v>0</v>
          </cell>
        </row>
        <row r="183">
          <cell r="B183">
            <v>0</v>
          </cell>
          <cell r="C183">
            <v>0</v>
          </cell>
          <cell r="D183">
            <v>0</v>
          </cell>
          <cell r="E183">
            <v>0</v>
          </cell>
        </row>
        <row r="184">
          <cell r="B184">
            <v>0</v>
          </cell>
          <cell r="C184">
            <v>0</v>
          </cell>
          <cell r="D184">
            <v>0</v>
          </cell>
          <cell r="E184">
            <v>0</v>
          </cell>
        </row>
        <row r="185">
          <cell r="B185">
            <v>0</v>
          </cell>
          <cell r="C185">
            <v>0</v>
          </cell>
          <cell r="D185">
            <v>0</v>
          </cell>
          <cell r="E185">
            <v>0</v>
          </cell>
        </row>
        <row r="186">
          <cell r="B186">
            <v>0</v>
          </cell>
          <cell r="C186">
            <v>0</v>
          </cell>
          <cell r="D186">
            <v>0</v>
          </cell>
          <cell r="E186">
            <v>0</v>
          </cell>
        </row>
        <row r="187">
          <cell r="B187">
            <v>0</v>
          </cell>
          <cell r="C187">
            <v>0</v>
          </cell>
          <cell r="D187">
            <v>0</v>
          </cell>
          <cell r="E187">
            <v>0</v>
          </cell>
        </row>
        <row r="188">
          <cell r="B188">
            <v>0</v>
          </cell>
          <cell r="C188">
            <v>0</v>
          </cell>
          <cell r="D188">
            <v>0</v>
          </cell>
          <cell r="E188">
            <v>0</v>
          </cell>
        </row>
        <row r="189">
          <cell r="B189">
            <v>0</v>
          </cell>
          <cell r="C189">
            <v>0</v>
          </cell>
          <cell r="D189">
            <v>0</v>
          </cell>
          <cell r="E189">
            <v>0</v>
          </cell>
        </row>
        <row r="190">
          <cell r="B190">
            <v>0</v>
          </cell>
          <cell r="C190">
            <v>0</v>
          </cell>
          <cell r="D190">
            <v>0</v>
          </cell>
          <cell r="E190" t="str">
            <v>Ley N° 29783, Ley de Seguridad y Salud en el Trabajo
D.S. N°005-2012 TR Reglamento de Ley N° 29783.</v>
          </cell>
        </row>
        <row r="191">
          <cell r="B191">
            <v>0</v>
          </cell>
          <cell r="C191">
            <v>0</v>
          </cell>
          <cell r="D191">
            <v>0</v>
          </cell>
          <cell r="E191" t="str">
            <v>Ley N° 29783, Ley de Seguridad y Salud en el Trabajo
D.S. N°005-2012 TR Reglamento de Ley N° 29783.</v>
          </cell>
        </row>
        <row r="192">
          <cell r="B192">
            <v>0</v>
          </cell>
          <cell r="C192">
            <v>0</v>
          </cell>
          <cell r="D192">
            <v>0</v>
          </cell>
          <cell r="E192">
            <v>0</v>
          </cell>
        </row>
        <row r="193">
          <cell r="B193">
            <v>0</v>
          </cell>
          <cell r="C193">
            <v>0</v>
          </cell>
          <cell r="D193">
            <v>0</v>
          </cell>
          <cell r="E193">
            <v>0</v>
          </cell>
        </row>
        <row r="194">
          <cell r="B194">
            <v>0</v>
          </cell>
          <cell r="C194">
            <v>0</v>
          </cell>
          <cell r="D194">
            <v>0</v>
          </cell>
          <cell r="E194">
            <v>0</v>
          </cell>
        </row>
        <row r="195">
          <cell r="B195">
            <v>0</v>
          </cell>
          <cell r="C195">
            <v>0</v>
          </cell>
          <cell r="D195">
            <v>0</v>
          </cell>
          <cell r="E195">
            <v>0</v>
          </cell>
        </row>
        <row r="196">
          <cell r="B196">
            <v>0</v>
          </cell>
          <cell r="C196">
            <v>0</v>
          </cell>
          <cell r="D196">
            <v>0</v>
          </cell>
          <cell r="E196">
            <v>0</v>
          </cell>
        </row>
        <row r="197">
          <cell r="B197">
            <v>0</v>
          </cell>
          <cell r="C197">
            <v>0</v>
          </cell>
          <cell r="D197">
            <v>0</v>
          </cell>
          <cell r="E197">
            <v>0</v>
          </cell>
        </row>
        <row r="198">
          <cell r="B198">
            <v>0</v>
          </cell>
          <cell r="C198">
            <v>0</v>
          </cell>
          <cell r="D198">
            <v>0</v>
          </cell>
          <cell r="E198">
            <v>0</v>
          </cell>
        </row>
        <row r="199">
          <cell r="B199">
            <v>0</v>
          </cell>
          <cell r="C199">
            <v>0</v>
          </cell>
          <cell r="D199">
            <v>0</v>
          </cell>
          <cell r="E199">
            <v>0</v>
          </cell>
        </row>
        <row r="200">
          <cell r="B200">
            <v>0</v>
          </cell>
          <cell r="C200">
            <v>0</v>
          </cell>
          <cell r="D200">
            <v>0</v>
          </cell>
          <cell r="E200">
            <v>0</v>
          </cell>
        </row>
        <row r="201">
          <cell r="B201">
            <v>0</v>
          </cell>
          <cell r="C201">
            <v>0</v>
          </cell>
          <cell r="D201">
            <v>0</v>
          </cell>
          <cell r="E201">
            <v>0</v>
          </cell>
        </row>
        <row r="202">
          <cell r="B202">
            <v>0</v>
          </cell>
          <cell r="C202">
            <v>0</v>
          </cell>
          <cell r="D202">
            <v>0</v>
          </cell>
          <cell r="E202">
            <v>0</v>
          </cell>
        </row>
        <row r="203">
          <cell r="B203">
            <v>0</v>
          </cell>
          <cell r="C203">
            <v>0</v>
          </cell>
          <cell r="D203">
            <v>0</v>
          </cell>
          <cell r="E203">
            <v>0</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ER MTTO MECANICO"/>
      <sheetName val="RESUMEN DE RIESGOS"/>
      <sheetName val="OTROS"/>
    </sheetNames>
    <sheetDataSet>
      <sheetData sheetId="0"/>
      <sheetData sheetId="1"/>
      <sheetData sheetId="2">
        <row r="2">
          <cell r="C2">
            <v>1</v>
          </cell>
        </row>
        <row r="3">
          <cell r="C3">
            <v>2</v>
          </cell>
        </row>
        <row r="4">
          <cell r="C4">
            <v>3</v>
          </cell>
        </row>
        <row r="5">
          <cell r="C5">
            <v>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LIGROS"/>
      <sheetName val="TABLA"/>
      <sheetName val="PELIGRrOS"/>
    </sheetNames>
    <sheetDataSet>
      <sheetData sheetId="0" refreshError="1">
        <row r="6">
          <cell r="A6" t="str">
            <v>TIPO</v>
          </cell>
        </row>
        <row r="7">
          <cell r="B7">
            <v>100</v>
          </cell>
          <cell r="C7" t="str">
            <v>Suelo en mal estado/ irregular</v>
          </cell>
          <cell r="D7" t="str">
            <v>Caída al mismo nivel, golpes, tropezones, fractura, estirones musculares</v>
          </cell>
        </row>
        <row r="8">
          <cell r="B8">
            <v>101</v>
          </cell>
          <cell r="C8" t="str">
            <v>Objetos en el Suelo</v>
          </cell>
          <cell r="D8" t="str">
            <v>Caída al mismo nivel, tropesones, golpes, rasmilladuras, daño a la salud</v>
          </cell>
        </row>
        <row r="9">
          <cell r="B9">
            <v>102</v>
          </cell>
          <cell r="C9" t="str">
            <v>Líquidos/emulsiones en el Suelo</v>
          </cell>
          <cell r="D9" t="str">
            <v>Caída al mismo nivel, golpes, resbalones</v>
          </cell>
        </row>
        <row r="10">
          <cell r="B10">
            <v>0</v>
          </cell>
          <cell r="C10">
            <v>0</v>
          </cell>
          <cell r="D10">
            <v>0</v>
          </cell>
        </row>
        <row r="11">
          <cell r="B11">
            <v>104</v>
          </cell>
          <cell r="C11" t="str">
            <v>Zanjas / Desniveles/ Excavaciones  en el lugar de trabajo</v>
          </cell>
          <cell r="D11" t="str">
            <v>Caídas a distinto nivel, tropezones, golpes</v>
          </cell>
        </row>
        <row r="12">
          <cell r="B12">
            <v>105</v>
          </cell>
          <cell r="C12" t="str">
            <v>Uso de escaleras portátiles</v>
          </cell>
          <cell r="D12" t="str">
            <v>Caídas a distinto nivel, golpes, fracturas, muerte.</v>
          </cell>
        </row>
        <row r="13">
          <cell r="B13">
            <v>106</v>
          </cell>
          <cell r="C13" t="str">
            <v>Uso de escaleras fijas</v>
          </cell>
          <cell r="D13" t="str">
            <v>Resbalones, caídas a distinto nivel, golpes, fracturas, muerte.</v>
          </cell>
        </row>
        <row r="14">
          <cell r="B14">
            <v>107</v>
          </cell>
          <cell r="C14" t="str">
            <v>Uso de andamios y plataformas temporales</v>
          </cell>
          <cell r="D14" t="str">
            <v>Caídas a distinto nivel, golpes, fracturas, daño osteo muscular, muerte.</v>
          </cell>
        </row>
        <row r="15">
          <cell r="B15">
            <v>0</v>
          </cell>
          <cell r="C15">
            <v>0</v>
          </cell>
          <cell r="D15">
            <v>0</v>
          </cell>
        </row>
        <row r="16">
          <cell r="B16">
            <v>109</v>
          </cell>
          <cell r="C16" t="str">
            <v>Izaje de personal con plataforma elevadora</v>
          </cell>
          <cell r="D16" t="str">
            <v>Caídas a distinto nivel, golpes contra objetos, contactos con líneas eléctricas aéreas, atrapamientos, choques con o contra otros vehículos, muerte.</v>
          </cell>
        </row>
        <row r="17">
          <cell r="B17">
            <v>110</v>
          </cell>
          <cell r="C17" t="str">
            <v>Manipulación de objetos y herramientas en altura</v>
          </cell>
          <cell r="D17" t="str">
            <v>Caída de objetos, golpes, contusiones.</v>
          </cell>
        </row>
        <row r="18">
          <cell r="B18">
            <v>111</v>
          </cell>
          <cell r="C18" t="str">
            <v xml:space="preserve">Elementos manipulados con montacargas </v>
          </cell>
          <cell r="D18" t="str">
            <v>Caída de objetos, choques, atropellamiento.</v>
          </cell>
        </row>
        <row r="19">
          <cell r="B19">
            <v>112</v>
          </cell>
          <cell r="C19" t="str">
            <v>Elementos apilados inadecuadamente</v>
          </cell>
          <cell r="D19" t="str">
            <v>Caída de objetos, golpes, contusiones.</v>
          </cell>
        </row>
        <row r="20">
          <cell r="B20">
            <v>113</v>
          </cell>
          <cell r="C20" t="str">
            <v>Transporte de carga</v>
          </cell>
          <cell r="D20" t="str">
            <v>Caída de objetos, choques, atropellamiento, fracturas.</v>
          </cell>
        </row>
        <row r="21">
          <cell r="B21">
            <v>0</v>
          </cell>
          <cell r="C21">
            <v>0</v>
          </cell>
          <cell r="D21">
            <v>0</v>
          </cell>
        </row>
        <row r="22">
          <cell r="B22">
            <v>0</v>
          </cell>
          <cell r="C22">
            <v>0</v>
          </cell>
          <cell r="D22">
            <v>0</v>
          </cell>
        </row>
        <row r="23">
          <cell r="B23">
            <v>116</v>
          </cell>
          <cell r="C23" t="str">
            <v>Trabajos en altura</v>
          </cell>
          <cell r="D23" t="str">
            <v>Caídas a distinto nivel, golpes, fracturas, daño osteo muscular, muerte</v>
          </cell>
        </row>
        <row r="24">
          <cell r="B24">
            <v>117</v>
          </cell>
          <cell r="C24" t="str">
            <v xml:space="preserve">Trabajos de izaje </v>
          </cell>
          <cell r="D24" t="str">
            <v>Caída de Objetos, golpes, aplastamiento, fracturas, muerte.</v>
          </cell>
        </row>
        <row r="25">
          <cell r="B25">
            <v>200</v>
          </cell>
          <cell r="C25" t="str">
            <v>Tránsito vehicular</v>
          </cell>
          <cell r="D25" t="str">
            <v>Colisión, atropello, volcadura</v>
          </cell>
        </row>
        <row r="26">
          <cell r="B26">
            <v>201</v>
          </cell>
          <cell r="C26" t="str">
            <v>Cierre o disminución de vía</v>
          </cell>
          <cell r="D26" t="str">
            <v>Colisión, atropello</v>
          </cell>
        </row>
        <row r="27">
          <cell r="B27">
            <v>202</v>
          </cell>
          <cell r="C27" t="str">
            <v>Problemas de Visibilidad (Luces altas, polvo, clima: niebla, lluvia, granizo, deslumbramiento del sol, otros)</v>
          </cell>
          <cell r="D27" t="str">
            <v>Colisión, atropello, volcadura, atrapamiento</v>
          </cell>
        </row>
        <row r="28">
          <cell r="B28">
            <v>0</v>
          </cell>
          <cell r="C28">
            <v>0</v>
          </cell>
          <cell r="D28">
            <v>0</v>
          </cell>
        </row>
        <row r="29">
          <cell r="B29">
            <v>204</v>
          </cell>
          <cell r="C29" t="str">
            <v>Vías/ pista resbalosa</v>
          </cell>
          <cell r="D29" t="str">
            <v>Colisión, atropello, volcadura.</v>
          </cell>
        </row>
        <row r="30">
          <cell r="B30">
            <v>205</v>
          </cell>
          <cell r="C30" t="str">
            <v>Cierre o disminución de crucero peatonal</v>
          </cell>
          <cell r="D30" t="str">
            <v>Colisión, atropello</v>
          </cell>
        </row>
        <row r="31">
          <cell r="B31">
            <v>206</v>
          </cell>
          <cell r="C31" t="str">
            <v>Presencia de personal en zona de transito vehicular</v>
          </cell>
          <cell r="D31" t="str">
            <v>Colisión, atropello, golpes</v>
          </cell>
        </row>
        <row r="32">
          <cell r="B32">
            <v>207</v>
          </cell>
          <cell r="C32" t="str">
            <v>Estructuras en áreas de tránsito vehicular</v>
          </cell>
          <cell r="D32" t="str">
            <v>Colisión, contactos con estructuras</v>
          </cell>
        </row>
        <row r="33">
          <cell r="B33">
            <v>300</v>
          </cell>
          <cell r="C33" t="str">
            <v>Maquinas/Objetos en movimiento</v>
          </cell>
          <cell r="D33" t="str">
            <v>Atrapamiento, muerte.</v>
          </cell>
        </row>
        <row r="34">
          <cell r="B34">
            <v>301</v>
          </cell>
          <cell r="C34" t="str">
            <v xml:space="preserve">Manipulación de herramientas y objetos varios </v>
          </cell>
          <cell r="D34" t="str">
            <v>Caída de herramientas y objetos, contusiones.</v>
          </cell>
        </row>
        <row r="35">
          <cell r="B35">
            <v>302</v>
          </cell>
          <cell r="C35" t="str">
            <v>Energía neumática</v>
          </cell>
          <cell r="D35" t="str">
            <v>Irritaciones a la vista, lesiones.</v>
          </cell>
        </row>
        <row r="36">
          <cell r="B36">
            <v>303</v>
          </cell>
          <cell r="C36" t="str">
            <v>Herramientas/equipos eléctricos</v>
          </cell>
          <cell r="D36" t="str">
            <v>Contacto con herramientas/equipos eléctricos en movimiento, electrización (quemaduras),  electrocución (muerte), incendios</v>
          </cell>
        </row>
        <row r="37">
          <cell r="B37">
            <v>304</v>
          </cell>
          <cell r="C37" t="str">
            <v>Herramientas para golpear (martillo, combas)</v>
          </cell>
          <cell r="D37" t="str">
            <v>Contacto con herramientas, contusiones.</v>
          </cell>
        </row>
        <row r="38">
          <cell r="B38">
            <v>305</v>
          </cell>
          <cell r="C38" t="str">
            <v>Desprendimiento de partículas metálicas</v>
          </cell>
          <cell r="D38" t="str">
            <v>Proyección de partículas metálicas, quemaduras, lesiones a la vista</v>
          </cell>
        </row>
        <row r="39">
          <cell r="B39">
            <v>306</v>
          </cell>
          <cell r="C39" t="str">
            <v>Herramientas o maquinarias sin guarda</v>
          </cell>
          <cell r="D39" t="str">
            <v>Contacto con herramientas o maquinarias sin guarda, cortes, amputaciones.</v>
          </cell>
        </row>
        <row r="40">
          <cell r="B40">
            <v>307</v>
          </cell>
          <cell r="C40" t="str">
            <v>Máquinas o equipos fijos con piezas cortantes</v>
          </cell>
          <cell r="D40" t="str">
            <v>Contacto con piezas cortantes, cortes, amputaciones.</v>
          </cell>
        </row>
        <row r="41">
          <cell r="B41">
            <v>308</v>
          </cell>
          <cell r="C41" t="str">
            <v>Herramientas portátiles eléctricas cortantes</v>
          </cell>
          <cell r="D41" t="str">
            <v>Cortes, amputaciones, quemaduras, electrización, electrocución, incendios.</v>
          </cell>
        </row>
        <row r="42">
          <cell r="B42">
            <v>309</v>
          </cell>
          <cell r="C42" t="str">
            <v>Herramientas manuales cortantes</v>
          </cell>
          <cell r="D42" t="str">
            <v>Cortes, rasmilladuras.</v>
          </cell>
        </row>
        <row r="43">
          <cell r="B43">
            <v>310</v>
          </cell>
          <cell r="C43" t="str">
            <v>Objetos o superficies cortantes</v>
          </cell>
          <cell r="D43" t="str">
            <v>Contacto con objetos o superficies contantes, cortes.</v>
          </cell>
        </row>
        <row r="44">
          <cell r="B44">
            <v>311</v>
          </cell>
          <cell r="C44" t="str">
            <v>Sistemas presurizados</v>
          </cell>
          <cell r="D44" t="str">
            <v>Desacople fortuito de manqueras y conexiones, explosión</v>
          </cell>
        </row>
        <row r="45">
          <cell r="B45">
            <v>312</v>
          </cell>
          <cell r="C45" t="str">
            <v>Estructuras Inestables</v>
          </cell>
          <cell r="D45" t="str">
            <v>Caída de estructuras, aplastamiento, contusiones, fracturas.</v>
          </cell>
        </row>
        <row r="46">
          <cell r="B46">
            <v>0</v>
          </cell>
          <cell r="C46">
            <v>0</v>
          </cell>
          <cell r="D46">
            <v>0</v>
          </cell>
        </row>
        <row r="47">
          <cell r="B47">
            <v>314</v>
          </cell>
          <cell r="C47" t="str">
            <v>Herramientas neumáticas</v>
          </cell>
          <cell r="D47" t="str">
            <v>Lesiones, heridas en los ojos, daños a la piel.</v>
          </cell>
        </row>
        <row r="48">
          <cell r="B48">
            <v>315</v>
          </cell>
          <cell r="C48" t="str">
            <v>Sistemas hidráulicos</v>
          </cell>
          <cell r="D48" t="str">
            <v>Atrapamiento, golpes.</v>
          </cell>
        </row>
        <row r="49">
          <cell r="B49">
            <v>316</v>
          </cell>
          <cell r="C49" t="str">
            <v>Materiales de vidrio</v>
          </cell>
          <cell r="D49" t="str">
            <v>Cortes, rasmilladuras.</v>
          </cell>
        </row>
        <row r="50">
          <cell r="B50">
            <v>400</v>
          </cell>
          <cell r="C50" t="str">
            <v>Espacio confinado</v>
          </cell>
          <cell r="D50" t="str">
            <v>Exposición a atmosfera con deficiencia de oxígeno, asfixia, intoxicación, desmayo, muerte, incendio y explosión.</v>
          </cell>
        </row>
        <row r="51">
          <cell r="B51">
            <v>401</v>
          </cell>
          <cell r="C51" t="str">
            <v>Sustancias asfixiantes (gases y vapores)</v>
          </cell>
          <cell r="D51" t="str">
            <v>Inhalación de sustancias asfixiantes, desmayos, intoxicación, muerte.</v>
          </cell>
        </row>
        <row r="52">
          <cell r="B52">
            <v>402</v>
          </cell>
          <cell r="C52" t="str">
            <v>Gases de combustión de maquinas</v>
          </cell>
          <cell r="D52" t="str">
            <v>Inhalación de gases de combustión, asfixia, intoxicación.</v>
          </cell>
        </row>
        <row r="53">
          <cell r="B53">
            <v>403</v>
          </cell>
          <cell r="C53" t="str">
            <v>Sustancias corrosivas</v>
          </cell>
          <cell r="D53" t="str">
            <v>Contacto químico, daño a los ojos, piel, tejido, vias respiratorias y conductos gastrointestinales, quemaduras, muerte.</v>
          </cell>
        </row>
        <row r="54">
          <cell r="B54">
            <v>404</v>
          </cell>
          <cell r="C54" t="str">
            <v>Sustancias irritantes o alergizantes</v>
          </cell>
          <cell r="D54" t="str">
            <v>Contacto químico, daño a los ojos, piel, tejido, vias respiratorias, muerte.</v>
          </cell>
        </row>
        <row r="55">
          <cell r="B55">
            <v>405</v>
          </cell>
          <cell r="C55" t="str">
            <v>Humos de soldadura/ corte</v>
          </cell>
          <cell r="D55" t="str">
            <v>Contacto químico, cáncer de pulmón estómago e hígado, daños cerebrales, enfermedades neuronales, asma, enfermedades de la piel, alergias.</v>
          </cell>
        </row>
        <row r="56">
          <cell r="B56">
            <v>406</v>
          </cell>
          <cell r="C56" t="str">
            <v>Otras sustancias químicas</v>
          </cell>
          <cell r="D56" t="str">
            <v>Contacto químico, daño a los ojos, piel, tejido, vias respiratorias.</v>
          </cell>
        </row>
        <row r="57">
          <cell r="B57">
            <v>407</v>
          </cell>
          <cell r="C57" t="str">
            <v>Generación de polvo</v>
          </cell>
          <cell r="D57" t="str">
            <v>Inhalación de polvo, reacciones alérgicas, irritaciones a la vista, daños a la salud.</v>
          </cell>
        </row>
        <row r="58">
          <cell r="B58">
            <v>408</v>
          </cell>
          <cell r="C58" t="str">
            <v>Atmósferas explosivas</v>
          </cell>
          <cell r="D58" t="str">
            <v>Explosión, incendio, muerte.</v>
          </cell>
        </row>
        <row r="59">
          <cell r="B59">
            <v>409</v>
          </cell>
          <cell r="C59" t="str">
            <v>Fuga de líquidos inflamables y explosivos</v>
          </cell>
          <cell r="D59" t="str">
            <v>Exposición a líquidos inflamables y explosivos, explosión, incendio, muerte.</v>
          </cell>
        </row>
        <row r="60">
          <cell r="B60">
            <v>410</v>
          </cell>
          <cell r="C60" t="str">
            <v>Acumulación de material combustible</v>
          </cell>
          <cell r="D60" t="str">
            <v>Explosión, incendio</v>
          </cell>
        </row>
        <row r="61">
          <cell r="B61">
            <v>411</v>
          </cell>
          <cell r="C61" t="str">
            <v>Productos inflamables</v>
          </cell>
          <cell r="D61" t="str">
            <v>Derrame de producto inflamable, incendio.</v>
          </cell>
        </row>
        <row r="62">
          <cell r="B62">
            <v>412</v>
          </cell>
          <cell r="C62" t="str">
            <v>Gases comprimidos (oxigeno, acetileno, gas propano)</v>
          </cell>
          <cell r="D62" t="str">
            <v xml:space="preserve">Caída de cilindros, fallas en los cilindros, explosión, incendio, quemaduras, asfixia, muerte. </v>
          </cell>
        </row>
        <row r="63">
          <cell r="B63">
            <v>413</v>
          </cell>
          <cell r="C63" t="str">
            <v>Fuego o chispas por reacción química</v>
          </cell>
          <cell r="D63" t="str">
            <v>Incendio, quemaduras</v>
          </cell>
        </row>
        <row r="64">
          <cell r="B64">
            <v>414</v>
          </cell>
          <cell r="C64" t="str">
            <v>Derrame de materiales y químicos peligrosos</v>
          </cell>
          <cell r="D64" t="str">
            <v>Contacto con materiales peligrosos, daño a los ojos, piel, tejido, vías respiratorias, muerte.</v>
          </cell>
        </row>
        <row r="65">
          <cell r="B65">
            <v>415</v>
          </cell>
          <cell r="C65" t="str">
            <v>Explosivos (Transporte, manipulación y almacenamiento)</v>
          </cell>
          <cell r="D65" t="str">
            <v>Explosión, incendio, muerte.</v>
          </cell>
        </row>
        <row r="66">
          <cell r="B66">
            <v>416</v>
          </cell>
          <cell r="C66" t="str">
            <v>Derrame de sustancias</v>
          </cell>
          <cell r="D66" t="str">
            <v xml:space="preserve">Caídas a nivel, resbalones, golpes, fracturas </v>
          </cell>
        </row>
        <row r="67">
          <cell r="B67">
            <v>417</v>
          </cell>
          <cell r="C67" t="str">
            <v>Inflamables (Transporte, manipulación y almacenamiento)</v>
          </cell>
          <cell r="D67" t="str">
            <v>Explosión, incendio, muerte.</v>
          </cell>
        </row>
        <row r="68">
          <cell r="B68">
            <v>418</v>
          </cell>
          <cell r="C68" t="str">
            <v>Hidrógeno comprimido</v>
          </cell>
          <cell r="D68" t="str">
            <v>Explosión, incendio, quemaduras, muerte.</v>
          </cell>
        </row>
        <row r="69">
          <cell r="B69">
            <v>419</v>
          </cell>
          <cell r="C69" t="str">
            <v>Manipulación de sustancias químicas (hipoclorito de sodio, alcohol)</v>
          </cell>
          <cell r="D69" t="str">
            <v>Quemaduras, intoxicación, irritaciones, alergias.</v>
          </cell>
        </row>
        <row r="70">
          <cell r="B70">
            <v>500</v>
          </cell>
          <cell r="C70" t="str">
            <v>Líneas eléctricas/Puntos energizados en Baja Tensión.</v>
          </cell>
          <cell r="D70" t="str">
            <v>Contacto con energía eléctrica en baja tensión, electrización, paro respiratorio, paro circulatorio, shock eléctrico, asfixia</v>
          </cell>
        </row>
        <row r="71">
          <cell r="B71">
            <v>501</v>
          </cell>
          <cell r="C71" t="str">
            <v>Líneas eléctricas/Puntos energizados en Media Tensión.</v>
          </cell>
          <cell r="D71" t="str">
            <v>Contacto con energía eléctrica en media tensión, electrización, electrocución</v>
          </cell>
        </row>
        <row r="72">
          <cell r="B72">
            <v>502</v>
          </cell>
          <cell r="C72" t="str">
            <v xml:space="preserve">Líneas eléctricas/Puntos energizados en Alta Tensión. </v>
          </cell>
          <cell r="D72" t="str">
            <v>Contacto con energía eléctrica en alta tensión, electrocución.</v>
          </cell>
        </row>
        <row r="73">
          <cell r="B73">
            <v>503</v>
          </cell>
          <cell r="C73" t="str">
            <v>Uso de herramientas eléctricas</v>
          </cell>
          <cell r="D73" t="str">
            <v>Contacto con energía eléctrica en baja tensión, electrización, incendio</v>
          </cell>
        </row>
        <row r="74">
          <cell r="B74">
            <v>504</v>
          </cell>
          <cell r="C74" t="str">
            <v>Energía eléctrica estática acumulada</v>
          </cell>
          <cell r="D74" t="str">
            <v>Contacto con energía eléctrica estática, descarga eléctrica, calambres, explosión, incendios, muerte.</v>
          </cell>
        </row>
        <row r="75">
          <cell r="B75">
            <v>0</v>
          </cell>
          <cell r="C75">
            <v>0</v>
          </cell>
          <cell r="D75">
            <v>0</v>
          </cell>
        </row>
        <row r="76">
          <cell r="B76">
            <v>506</v>
          </cell>
          <cell r="C76" t="str">
            <v>Energía eléctrica</v>
          </cell>
          <cell r="D76" t="str">
            <v>Contacto con energía eléctrica, electrización, electrocución, incendio.</v>
          </cell>
        </row>
        <row r="77">
          <cell r="B77">
            <v>600</v>
          </cell>
          <cell r="C77" t="str">
            <v>Fluidos o sustancias calientes</v>
          </cell>
          <cell r="D77" t="str">
            <v>Quemaduras de primer, segundo y tercer grado.</v>
          </cell>
        </row>
        <row r="78">
          <cell r="B78">
            <v>601</v>
          </cell>
          <cell r="C78" t="str">
            <v>Arco eléctrico</v>
          </cell>
          <cell r="D78" t="str">
            <v>Exposición a arco eléctrico, lesiones a la vista, qumaduras</v>
          </cell>
        </row>
        <row r="79">
          <cell r="B79">
            <v>602</v>
          </cell>
          <cell r="C79" t="str">
            <v>Ambientes con altas temperaturas</v>
          </cell>
          <cell r="D79" t="str">
            <v>Exposición a ambientes con altas temperaturas estrés térmico</v>
          </cell>
        </row>
        <row r="80">
          <cell r="B80">
            <v>603</v>
          </cell>
          <cell r="C80" t="str">
            <v>Cambios bruscos de temperatura</v>
          </cell>
          <cell r="D80" t="str">
            <v>Exposición a cambios bruscos de temperatura, afecciones respiratorias, descompensación térmica corporal</v>
          </cell>
        </row>
        <row r="81">
          <cell r="B81">
            <v>604</v>
          </cell>
          <cell r="C81" t="str">
            <v>Radiación UV</v>
          </cell>
          <cell r="D81" t="str">
            <v>Exposición a radiación UV, enfermedades de la piel, lesiones a la vista</v>
          </cell>
        </row>
        <row r="82">
          <cell r="B82">
            <v>605</v>
          </cell>
          <cell r="C82" t="str">
            <v>Radiación IR</v>
          </cell>
          <cell r="D82" t="str">
            <v>Exposición a radiación IR, daños al sistema hematopoyético, aparato digestivo, piel, sistema reproductor, ojos, sistema cardiovascular, urinario, nervioso central e hígado.</v>
          </cell>
        </row>
        <row r="83">
          <cell r="B83">
            <v>606</v>
          </cell>
          <cell r="C83" t="str">
            <v>Campos electromagnéticos</v>
          </cell>
          <cell r="D83" t="str">
            <v>Exposición a campos electromagnéticos</v>
          </cell>
        </row>
        <row r="84">
          <cell r="B84">
            <v>607</v>
          </cell>
          <cell r="C84" t="str">
            <v>Materiales, equipos y/o herramientas calientes</v>
          </cell>
          <cell r="D84" t="str">
            <v>Contacto con superficies calientes, quemaduras.</v>
          </cell>
        </row>
        <row r="85">
          <cell r="B85">
            <v>608</v>
          </cell>
          <cell r="C85" t="str">
            <v>Radiación No Ionizantes (pantalla PC, soldadura, celulares, otros)</v>
          </cell>
          <cell r="D85" t="str">
            <v>Exposición a radiación no ionizante, lesiones a la vista, fatiga visual</v>
          </cell>
        </row>
        <row r="86">
          <cell r="B86">
            <v>609</v>
          </cell>
          <cell r="C86" t="str">
            <v>Trabajos permanente con agua</v>
          </cell>
          <cell r="D86" t="str">
            <v>Resfríos, daños a la salud.</v>
          </cell>
        </row>
        <row r="87">
          <cell r="B87">
            <v>610</v>
          </cell>
          <cell r="C87" t="str">
            <v>Vapor de agua</v>
          </cell>
          <cell r="D87" t="str">
            <v>Inhalación de vapor de agua, quemaduras de primer, segundo y tercer grado.</v>
          </cell>
        </row>
        <row r="88">
          <cell r="B88">
            <v>700</v>
          </cell>
          <cell r="C88" t="str">
            <v>Iluminación excesiva (deslumbramiento)</v>
          </cell>
          <cell r="D88" t="str">
            <v>Deslumbramientos por exposición a niveles altos de iluminación, lesiones a la vista</v>
          </cell>
        </row>
        <row r="89">
          <cell r="B89">
            <v>701</v>
          </cell>
          <cell r="C89" t="str">
            <v>Iluminación deficiente (penumbra)</v>
          </cell>
          <cell r="D89" t="str">
            <v>Exposición a niveles bajos de iluminación, caída a nivel y desnivel, contacto con objetos o energías, contusiones</v>
          </cell>
        </row>
        <row r="90">
          <cell r="B90">
            <v>800</v>
          </cell>
          <cell r="C90" t="str">
            <v>Ruido debido a máquinas o equipos</v>
          </cell>
          <cell r="D90" t="str">
            <v>Exposición continua al ruido, hipoacusia, tensión muscular, estrés, falta de concentración.</v>
          </cell>
        </row>
        <row r="91">
          <cell r="B91">
            <v>801</v>
          </cell>
          <cell r="C91" t="str">
            <v xml:space="preserve">Ruidos debido a trabajos con herramientas/ objetos varios </v>
          </cell>
          <cell r="D91" t="str">
            <v>Exposición a ruido, sordera, estrés.</v>
          </cell>
        </row>
        <row r="92">
          <cell r="B92">
            <v>802</v>
          </cell>
          <cell r="C92" t="str">
            <v>Vibración debido a máquinas o equipos</v>
          </cell>
          <cell r="D92" t="str">
            <v>Exposición a vibraciones, transtornos neurovasculares, lesiones a la columna y raquídeas.</v>
          </cell>
        </row>
        <row r="93">
          <cell r="B93">
            <v>900</v>
          </cell>
          <cell r="C93" t="str">
            <v>Olores desagradables</v>
          </cell>
          <cell r="D93" t="str">
            <v>Inhalación de olores desagradables, náuseas, dolor de cabeza</v>
          </cell>
        </row>
        <row r="94">
          <cell r="B94">
            <v>901</v>
          </cell>
          <cell r="C94" t="str">
            <v>Agentes patógenos en aire, suelo o agua</v>
          </cell>
          <cell r="D94" t="str">
            <v>Exposición a agentes patógenos en aire, suelo o agua, enfermedades respiratorias y gastrointestinales.</v>
          </cell>
        </row>
        <row r="95">
          <cell r="B95">
            <v>902</v>
          </cell>
          <cell r="C95" t="str">
            <v>Sanitarios en campo/Servicios Higiénicos</v>
          </cell>
          <cell r="D95" t="str">
            <v>Exposición a agentes patógenos en aire, suelo o agua,  daños a la salud</v>
          </cell>
        </row>
        <row r="96">
          <cell r="B96">
            <v>903</v>
          </cell>
          <cell r="C96" t="str">
            <v>Manipulación de residuos y desperdicios</v>
          </cell>
          <cell r="D96" t="str">
            <v>Exposición a agentes patógenos, enfermedades respiratorias y de la piel</v>
          </cell>
        </row>
        <row r="97">
          <cell r="B97">
            <v>904</v>
          </cell>
          <cell r="C97" t="str">
            <v>Presencia de vectores (parásitos, roedores)</v>
          </cell>
          <cell r="D97" t="str">
            <v>Exposición a agentes patógenos, infecciones, daños a la salud</v>
          </cell>
        </row>
        <row r="98">
          <cell r="B98">
            <v>905</v>
          </cell>
          <cell r="C98" t="str">
            <v>Manipulación de plantas o vegetación</v>
          </cell>
          <cell r="D98" t="str">
            <v>Exposición a agentes patógenos</v>
          </cell>
        </row>
        <row r="99">
          <cell r="B99">
            <v>906</v>
          </cell>
          <cell r="C99" t="str">
            <v>Animales como insectos, arácnidos, mamíferos y reptiles</v>
          </cell>
          <cell r="D99" t="str">
            <v>Exposición a Picadura/ Mordedura, infecciones, amputaciones</v>
          </cell>
        </row>
        <row r="100">
          <cell r="B100">
            <v>907</v>
          </cell>
          <cell r="C100" t="str">
            <v>Material quirúrgico contaminado</v>
          </cell>
          <cell r="D100" t="str">
            <v>Exposición a agentes patógenos, contagio de enfermedades</v>
          </cell>
        </row>
        <row r="101">
          <cell r="B101">
            <v>908</v>
          </cell>
          <cell r="C101" t="str">
            <v>Virus SARS-CoV-2 (Virus que produce la enfermedad COVID-19)</v>
          </cell>
          <cell r="D101" t="str">
            <v>Probabilidad de contagio del virus SARS-CoV-2 por transmisión de gotas respiratorias y fómites (contacto directo entre personas, objetos contaminados), Contraer la enfermedad del coronavirus (COVID-19).
OPCIÓN 1: Ser asintomático.
 OPCIÓN 2: Ser sintomático (Fiebre, malestar general, congestión nasal, estorunudos, debilidad corporal, tos, dolor de garganta, náuseas, vómitos, dificultad respiratoria, muerte).</v>
          </cell>
        </row>
        <row r="102">
          <cell r="B102">
            <v>1000</v>
          </cell>
          <cell r="C102" t="str">
            <v>Uso de herramientas manuales</v>
          </cell>
          <cell r="D102" t="str">
            <v>Esfuerzo por uso de herramientas, lesiones musculares</v>
          </cell>
        </row>
        <row r="103">
          <cell r="B103">
            <v>1002</v>
          </cell>
          <cell r="C103" t="str">
            <v>Objetos pesados</v>
          </cell>
          <cell r="D103" t="str">
            <v>Carga o movimiento de materiales o equipos, sobreesfuerzo, lesiones musculares, hernias</v>
          </cell>
        </row>
        <row r="104">
          <cell r="B104">
            <v>1003</v>
          </cell>
          <cell r="C104" t="str">
            <v>Movimientos repetitivos</v>
          </cell>
          <cell r="D104" t="str">
            <v>Lesiones de músculos, nervios, ligamentos y tendones</v>
          </cell>
        </row>
        <row r="105">
          <cell r="B105">
            <v>1004</v>
          </cell>
          <cell r="C105" t="str">
            <v>Movimientos bruscos</v>
          </cell>
          <cell r="D105" t="str">
            <v>Estirones, lesiones musculares</v>
          </cell>
        </row>
        <row r="106">
          <cell r="B106">
            <v>1005</v>
          </cell>
          <cell r="C106" t="str">
            <v>Uso de teclado, pantalla de PC, laptop, mouse del computador</v>
          </cell>
          <cell r="D106" t="str">
            <v>Exposición a movimientos repetitivos, lesiones a la vista y  manos</v>
          </cell>
        </row>
        <row r="107">
          <cell r="B107">
            <v>1006</v>
          </cell>
          <cell r="C107" t="str">
            <v>Realización de actividades por mujeres embarazadas</v>
          </cell>
          <cell r="D107" t="str">
            <v>Exposición de mujeres embarazadas  a actividades no adecuadas, daños al feto</v>
          </cell>
        </row>
        <row r="108">
          <cell r="B108">
            <v>1007</v>
          </cell>
          <cell r="C108" t="str">
            <v>Realización de actividades por personas con discapacidad</v>
          </cell>
          <cell r="D108" t="str">
            <v>Exposición de personas con discapacidad a actividades no adecuadas, golpes</v>
          </cell>
        </row>
        <row r="109">
          <cell r="B109">
            <v>1008</v>
          </cell>
          <cell r="C109" t="str">
            <v>Mobiliario no adecuado</v>
          </cell>
          <cell r="D109" t="str">
            <v>Posturas inadecuadas, daños lumbares</v>
          </cell>
        </row>
        <row r="110">
          <cell r="B110">
            <v>1009</v>
          </cell>
          <cell r="C110" t="str">
            <v>Espacios reducidos de trabajo</v>
          </cell>
          <cell r="D110" t="str">
            <v>Posturas inadecuadas, daños lumbares</v>
          </cell>
        </row>
        <row r="111">
          <cell r="B111">
            <v>1010</v>
          </cell>
          <cell r="C111" t="str">
            <v>Trabajos de Pie</v>
          </cell>
          <cell r="D111" t="str">
            <v xml:space="preserve">Trabajos de pie con tiempo prolongados, fatiga y tensión muscular, várices, daños en los tendones y ligamentos </v>
          </cell>
        </row>
        <row r="112">
          <cell r="B112">
            <v>1011</v>
          </cell>
          <cell r="C112" t="str">
            <v>Trabajo sedentario</v>
          </cell>
          <cell r="D112" t="str">
            <v>Trabajo sedentario con tiempo prolongado, daños lumbares, sobrepeso</v>
          </cell>
        </row>
        <row r="113">
          <cell r="B113">
            <v>1100</v>
          </cell>
          <cell r="C113" t="str">
            <v>Hostilidad/Hostigamiento</v>
          </cell>
          <cell r="D113" t="str">
            <v>Agresión</v>
          </cell>
        </row>
        <row r="114">
          <cell r="B114">
            <v>1101</v>
          </cell>
          <cell r="C114" t="str">
            <v>Uso de Alcohol/ Drogas</v>
          </cell>
          <cell r="D114" t="str">
            <v>Perdida de capacidad física, psicológica</v>
          </cell>
        </row>
        <row r="115">
          <cell r="B115">
            <v>1102</v>
          </cell>
          <cell r="C115" t="str">
            <v>Horas de trabajo prolongadas/ excesivas</v>
          </cell>
          <cell r="D115" t="str">
            <v>Fatiga, estrés, alejamiento de la familia</v>
          </cell>
        </row>
        <row r="116">
          <cell r="B116">
            <v>1103</v>
          </cell>
          <cell r="C116" t="str">
            <v>Monotonía/repetitividad de la tarea.</v>
          </cell>
          <cell r="D116" t="str">
            <v>Fatiga, estrés, aburrimiento</v>
          </cell>
        </row>
        <row r="117">
          <cell r="B117">
            <v>1104</v>
          </cell>
          <cell r="C117" t="str">
            <v>Sobrecarga de Trabajo</v>
          </cell>
          <cell r="D117" t="str">
            <v>Fatiga, estrés</v>
          </cell>
        </row>
        <row r="118">
          <cell r="B118">
            <v>1105</v>
          </cell>
          <cell r="C118" t="str">
            <v>Personas/Conductas agresivas</v>
          </cell>
          <cell r="D118" t="str">
            <v>Agresión física y/o a la propiedad</v>
          </cell>
        </row>
        <row r="119">
          <cell r="B119">
            <v>1106</v>
          </cell>
          <cell r="C119" t="str">
            <v>Portar armas de fuego cargadas</v>
          </cell>
          <cell r="D119" t="str">
            <v>Agresión con arma de fuego, muerte</v>
          </cell>
        </row>
        <row r="120">
          <cell r="B120">
            <v>1107</v>
          </cell>
          <cell r="C120" t="str">
            <v>Secuestro/bloqueo</v>
          </cell>
          <cell r="D120" t="str">
            <v>Agresión física/psicológica</v>
          </cell>
        </row>
        <row r="121">
          <cell r="B121">
            <v>1108</v>
          </cell>
          <cell r="C121" t="str">
            <v>Portar armas blancas</v>
          </cell>
          <cell r="D121" t="str">
            <v>Agresión con arma blancas, heridas, muerte</v>
          </cell>
        </row>
        <row r="122">
          <cell r="B122">
            <v>1109</v>
          </cell>
          <cell r="C122" t="str">
            <v>Rescate de victimas en shock nervioso</v>
          </cell>
          <cell r="D122" t="str">
            <v>Agresión por las victimas en shock nervioso, golpes</v>
          </cell>
        </row>
        <row r="123">
          <cell r="B123">
            <v>1110</v>
          </cell>
          <cell r="C123" t="str">
            <v>Horario de trabajo nocturno</v>
          </cell>
          <cell r="D123" t="str">
            <v>Sueño, perdida de la concentración, desvelos, fatiga</v>
          </cell>
        </row>
        <row r="124">
          <cell r="B124">
            <v>1200</v>
          </cell>
          <cell r="C124" t="str">
            <v>Lluvia intensa</v>
          </cell>
          <cell r="D124" t="str">
            <v>Inundación, resbalones, colisión, resfríos.</v>
          </cell>
        </row>
        <row r="125">
          <cell r="B125">
            <v>1201</v>
          </cell>
          <cell r="C125" t="str">
            <v>Neblinas densas</v>
          </cell>
          <cell r="D125" t="str">
            <v>Baja visibilidad por exposición a neblinas densas, golpes, atropellos</v>
          </cell>
        </row>
        <row r="126">
          <cell r="B126">
            <v>1202</v>
          </cell>
          <cell r="C126" t="str">
            <v>Tormenta Eléctrica</v>
          </cell>
          <cell r="D126" t="str">
            <v>Exposición a descarga eléctrica, electrización, electrocución, incendios</v>
          </cell>
        </row>
        <row r="127">
          <cell r="B127">
            <v>1203</v>
          </cell>
          <cell r="C127" t="str">
            <v>Sismos</v>
          </cell>
          <cell r="D127" t="str">
            <v>Caída del personal/colapso de estructuras, golpes, aplastamiento, muerte</v>
          </cell>
        </row>
        <row r="128">
          <cell r="B128">
            <v>1204</v>
          </cell>
          <cell r="C128" t="str">
            <v>Zonas de Trabajo a mas de 2500 msnm</v>
          </cell>
          <cell r="D128" t="str">
            <v>Exposición a zonas de trabajo a mas de 2500 msnm</v>
          </cell>
        </row>
        <row r="129">
          <cell r="B129">
            <v>1205</v>
          </cell>
          <cell r="C129" t="str">
            <v>Vientos fuertes</v>
          </cell>
          <cell r="D129" t="str">
            <v>Caída a nivel/Caída a desnivel/
 Caída de estructuras u objetos, golpes, aplastamiento</v>
          </cell>
        </row>
        <row r="130">
          <cell r="B130">
            <v>1206</v>
          </cell>
          <cell r="C130" t="str">
            <v>Trabajo a la intemperie</v>
          </cell>
          <cell r="D130" t="str">
            <v>Exposición a radicación solar, golpe de calor, agotamiento, deshidratación, quemaduras en la piel</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F78"/>
  <sheetViews>
    <sheetView showGridLines="0" tabSelected="1" zoomScale="10" zoomScaleNormal="10" zoomScaleSheetLayoutView="25" workbookViewId="0">
      <pane xSplit="10" ySplit="6" topLeftCell="R39" activePane="bottomRight" state="frozen"/>
      <selection pane="topRight" activeCell="K1" sqref="K1"/>
      <selection pane="bottomLeft" activeCell="A7" sqref="A7"/>
      <selection pane="bottomRight" activeCell="AA76" sqref="AA76"/>
    </sheetView>
  </sheetViews>
  <sheetFormatPr baseColWidth="10" defaultColWidth="11.453125" defaultRowHeight="14.5" x14ac:dyDescent="0.35"/>
  <cols>
    <col min="1" max="1" width="26.81640625" style="3" customWidth="1"/>
    <col min="2" max="2" width="31.26953125" style="1" customWidth="1"/>
    <col min="3" max="3" width="28.26953125" style="1" customWidth="1"/>
    <col min="4" max="4" width="41.54296875" style="1" customWidth="1"/>
    <col min="5" max="5" width="23.7265625" style="4" customWidth="1"/>
    <col min="6" max="6" width="7.7265625" style="4" customWidth="1"/>
    <col min="7" max="7" width="13.453125" style="4" customWidth="1"/>
    <col min="8" max="14" width="7.7265625" style="4" customWidth="1"/>
    <col min="15" max="15" width="28.81640625" style="1" customWidth="1"/>
    <col min="16" max="16" width="79.81640625" style="39" customWidth="1"/>
    <col min="17" max="17" width="16.7265625" style="1" customWidth="1"/>
    <col min="18" max="18" width="16.1796875" style="1" customWidth="1"/>
    <col min="19" max="19" width="20.7265625" style="1" customWidth="1"/>
    <col min="20" max="20" width="76.81640625" style="3" customWidth="1"/>
    <col min="21" max="21" width="40.7265625" style="1" customWidth="1"/>
    <col min="22" max="28" width="7.7265625" style="4" customWidth="1"/>
    <col min="29" max="29" width="25.1796875" style="4" customWidth="1"/>
    <col min="30" max="30" width="11.453125" style="1"/>
    <col min="31" max="31" width="27.453125" style="1" customWidth="1"/>
    <col min="32" max="16384" width="11.453125" style="1"/>
  </cols>
  <sheetData>
    <row r="1" spans="1:29" ht="30" customHeight="1" x14ac:dyDescent="0.35">
      <c r="A1" s="106"/>
      <c r="B1" s="107"/>
      <c r="C1" s="110" t="s">
        <v>99</v>
      </c>
      <c r="D1" s="111"/>
      <c r="E1" s="111"/>
      <c r="F1" s="111"/>
      <c r="G1" s="111"/>
      <c r="H1" s="111"/>
      <c r="I1" s="111"/>
      <c r="J1" s="111"/>
      <c r="K1" s="111"/>
      <c r="L1" s="111"/>
      <c r="M1" s="111"/>
      <c r="N1" s="111"/>
      <c r="O1" s="111"/>
      <c r="P1" s="111"/>
      <c r="Q1" s="111"/>
      <c r="R1" s="111"/>
      <c r="S1" s="111"/>
      <c r="T1" s="111"/>
      <c r="U1" s="112"/>
      <c r="V1" s="116" t="s">
        <v>0</v>
      </c>
      <c r="W1" s="116"/>
      <c r="X1" s="116"/>
      <c r="Y1" s="116"/>
      <c r="Z1" s="116"/>
      <c r="AA1" s="116" t="s">
        <v>183</v>
      </c>
      <c r="AB1" s="116"/>
      <c r="AC1" s="116"/>
    </row>
    <row r="2" spans="1:29" ht="30" customHeight="1" x14ac:dyDescent="0.35">
      <c r="A2" s="108"/>
      <c r="B2" s="109"/>
      <c r="C2" s="113"/>
      <c r="D2" s="114"/>
      <c r="E2" s="114"/>
      <c r="F2" s="114"/>
      <c r="G2" s="114"/>
      <c r="H2" s="114"/>
      <c r="I2" s="114"/>
      <c r="J2" s="114"/>
      <c r="K2" s="114"/>
      <c r="L2" s="114"/>
      <c r="M2" s="114"/>
      <c r="N2" s="114"/>
      <c r="O2" s="114"/>
      <c r="P2" s="114"/>
      <c r="Q2" s="114"/>
      <c r="R2" s="114"/>
      <c r="S2" s="114"/>
      <c r="T2" s="114"/>
      <c r="U2" s="115"/>
      <c r="V2" s="116" t="s">
        <v>1</v>
      </c>
      <c r="W2" s="116"/>
      <c r="X2" s="116"/>
      <c r="Y2" s="116"/>
      <c r="Z2" s="116"/>
      <c r="AA2" s="116" t="s">
        <v>126</v>
      </c>
      <c r="AB2" s="116"/>
      <c r="AC2" s="116"/>
    </row>
    <row r="3" spans="1:29" ht="23.25" customHeight="1" x14ac:dyDescent="0.45">
      <c r="A3" s="98" t="s">
        <v>2</v>
      </c>
      <c r="B3" s="99"/>
      <c r="C3" s="100" t="s">
        <v>100</v>
      </c>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2"/>
    </row>
    <row r="4" spans="1:29" ht="51.75" customHeight="1" x14ac:dyDescent="0.35">
      <c r="A4" s="103" t="s">
        <v>81</v>
      </c>
      <c r="B4" s="104"/>
      <c r="C4" s="105" t="s">
        <v>137</v>
      </c>
      <c r="D4" s="103"/>
      <c r="E4" s="103"/>
      <c r="F4" s="103"/>
      <c r="G4" s="103"/>
      <c r="H4" s="103"/>
      <c r="I4" s="103"/>
      <c r="J4" s="103"/>
      <c r="K4" s="104"/>
      <c r="L4" s="105" t="s">
        <v>82</v>
      </c>
      <c r="M4" s="103"/>
      <c r="N4" s="103"/>
      <c r="O4" s="104"/>
      <c r="P4" s="105" t="s">
        <v>83</v>
      </c>
      <c r="Q4" s="103"/>
      <c r="R4" s="103"/>
      <c r="S4" s="104"/>
      <c r="T4" s="105" t="s">
        <v>84</v>
      </c>
      <c r="U4" s="104"/>
      <c r="V4" s="105" t="s">
        <v>85</v>
      </c>
      <c r="W4" s="103"/>
      <c r="X4" s="103"/>
      <c r="Y4" s="103"/>
      <c r="Z4" s="103"/>
      <c r="AA4" s="103"/>
      <c r="AB4" s="103"/>
      <c r="AC4" s="104"/>
    </row>
    <row r="5" spans="1:29" ht="59.15" customHeight="1" x14ac:dyDescent="0.35">
      <c r="A5" s="126" t="s">
        <v>86</v>
      </c>
      <c r="B5" s="127"/>
      <c r="C5" s="127"/>
      <c r="D5" s="128"/>
      <c r="E5" s="22" t="s">
        <v>87</v>
      </c>
      <c r="F5" s="72" t="s">
        <v>88</v>
      </c>
      <c r="G5" s="72" t="s">
        <v>89</v>
      </c>
      <c r="H5" s="59" t="s">
        <v>3</v>
      </c>
      <c r="I5" s="60"/>
      <c r="J5" s="60"/>
      <c r="K5" s="60"/>
      <c r="L5" s="60"/>
      <c r="M5" s="60"/>
      <c r="N5" s="60"/>
      <c r="O5" s="61"/>
      <c r="P5" s="74" t="s">
        <v>4</v>
      </c>
      <c r="Q5" s="59" t="s">
        <v>20</v>
      </c>
      <c r="R5" s="60"/>
      <c r="S5" s="60"/>
      <c r="T5" s="60"/>
      <c r="U5" s="61"/>
      <c r="V5" s="59" t="s">
        <v>5</v>
      </c>
      <c r="W5" s="60"/>
      <c r="X5" s="60"/>
      <c r="Y5" s="60"/>
      <c r="Z5" s="60"/>
      <c r="AA5" s="60"/>
      <c r="AB5" s="60"/>
      <c r="AC5" s="61"/>
    </row>
    <row r="6" spans="1:29" s="2" customFormat="1" ht="244" customHeight="1" x14ac:dyDescent="0.35">
      <c r="A6" s="23" t="s">
        <v>125</v>
      </c>
      <c r="B6" s="23" t="s">
        <v>0</v>
      </c>
      <c r="C6" s="23" t="s">
        <v>6</v>
      </c>
      <c r="D6" s="23" t="s">
        <v>7</v>
      </c>
      <c r="E6" s="24" t="s">
        <v>90</v>
      </c>
      <c r="F6" s="73"/>
      <c r="G6" s="73"/>
      <c r="H6" s="25" t="s">
        <v>8</v>
      </c>
      <c r="I6" s="25" t="s">
        <v>9</v>
      </c>
      <c r="J6" s="25" t="s">
        <v>10</v>
      </c>
      <c r="K6" s="25" t="s">
        <v>11</v>
      </c>
      <c r="L6" s="25" t="s">
        <v>12</v>
      </c>
      <c r="M6" s="25" t="s">
        <v>13</v>
      </c>
      <c r="N6" s="25" t="s">
        <v>98</v>
      </c>
      <c r="O6" s="25" t="s">
        <v>14</v>
      </c>
      <c r="P6" s="75"/>
      <c r="Q6" s="25" t="s">
        <v>15</v>
      </c>
      <c r="R6" s="25" t="s">
        <v>16</v>
      </c>
      <c r="S6" s="25" t="s">
        <v>17</v>
      </c>
      <c r="T6" s="25" t="s">
        <v>18</v>
      </c>
      <c r="U6" s="25" t="s">
        <v>19</v>
      </c>
      <c r="V6" s="25" t="s">
        <v>8</v>
      </c>
      <c r="W6" s="25" t="s">
        <v>9</v>
      </c>
      <c r="X6" s="25" t="s">
        <v>10</v>
      </c>
      <c r="Y6" s="25" t="s">
        <v>11</v>
      </c>
      <c r="Z6" s="25" t="s">
        <v>12</v>
      </c>
      <c r="AA6" s="25" t="s">
        <v>13</v>
      </c>
      <c r="AB6" s="25" t="s">
        <v>97</v>
      </c>
      <c r="AC6" s="25" t="s">
        <v>14</v>
      </c>
    </row>
    <row r="7" spans="1:29" ht="168" customHeight="1" x14ac:dyDescent="0.35">
      <c r="A7" s="125" t="s">
        <v>138</v>
      </c>
      <c r="B7" s="26">
        <v>102</v>
      </c>
      <c r="C7" s="27" t="s">
        <v>145</v>
      </c>
      <c r="D7" s="27" t="s">
        <v>149</v>
      </c>
      <c r="E7" s="26" t="s">
        <v>66</v>
      </c>
      <c r="F7" s="28" t="s">
        <v>93</v>
      </c>
      <c r="G7" s="26" t="s">
        <v>67</v>
      </c>
      <c r="H7" s="26">
        <v>1</v>
      </c>
      <c r="I7" s="26">
        <v>1</v>
      </c>
      <c r="J7" s="26">
        <v>2</v>
      </c>
      <c r="K7" s="26">
        <v>3</v>
      </c>
      <c r="L7" s="26">
        <f>H7+I7+J7+K7</f>
        <v>7</v>
      </c>
      <c r="M7" s="26">
        <v>2</v>
      </c>
      <c r="N7" s="26">
        <f t="shared" ref="N7" si="0">L7*M7</f>
        <v>14</v>
      </c>
      <c r="O7" s="29" t="str">
        <f t="shared" ref="O7:O53" si="1">IF(N7&gt;=25,"INTOLERABLE",IF(N7&gt;=17,"IMPORTANTE",IF(N7&gt;=9,"MODERADO",IF(N7&gt;=5,"TOLERABLE","TRIVIAL"))))</f>
        <v>MODERADO</v>
      </c>
      <c r="P7" s="36" t="s">
        <v>63</v>
      </c>
      <c r="Q7" s="26" t="s">
        <v>21</v>
      </c>
      <c r="R7" s="27" t="s">
        <v>21</v>
      </c>
      <c r="S7" s="30" t="s">
        <v>21</v>
      </c>
      <c r="T7" s="26" t="s">
        <v>152</v>
      </c>
      <c r="U7" s="26" t="s">
        <v>158</v>
      </c>
      <c r="V7" s="30">
        <v>1</v>
      </c>
      <c r="W7" s="30">
        <v>1</v>
      </c>
      <c r="X7" s="30">
        <v>1</v>
      </c>
      <c r="Y7" s="30">
        <v>3</v>
      </c>
      <c r="Z7" s="26">
        <f>V7+W7+X7+Y7</f>
        <v>6</v>
      </c>
      <c r="AA7" s="26">
        <v>1</v>
      </c>
      <c r="AB7" s="26">
        <f t="shared" ref="AB7" si="2">Z7*AA7</f>
        <v>6</v>
      </c>
      <c r="AC7" s="29" t="str">
        <f t="shared" ref="AC7:AC53" si="3">IF(AB7&gt;=25,"INTOLERABLE",IF(AB7&gt;=17,"IMPORTANTE",IF(AB7&gt;=9,"MODERADO",IF(AB7&gt;=5,"TOLERABLE","TRIVIAL"))))</f>
        <v>TOLERABLE</v>
      </c>
    </row>
    <row r="8" spans="1:29" ht="168" customHeight="1" x14ac:dyDescent="0.35">
      <c r="A8" s="125"/>
      <c r="B8" s="26">
        <v>106</v>
      </c>
      <c r="C8" s="27" t="str">
        <f>IFERROR(VLOOKUP(B8,[4]PELIGROS!$B$7:$D$130,2,FALSE),"")</f>
        <v>Uso de escaleras fijas</v>
      </c>
      <c r="D8" s="27" t="s">
        <v>150</v>
      </c>
      <c r="E8" s="26" t="s">
        <v>66</v>
      </c>
      <c r="F8" s="28" t="s">
        <v>91</v>
      </c>
      <c r="G8" s="26" t="s">
        <v>67</v>
      </c>
      <c r="H8" s="26">
        <v>1</v>
      </c>
      <c r="I8" s="26">
        <v>1</v>
      </c>
      <c r="J8" s="26">
        <v>2</v>
      </c>
      <c r="K8" s="26">
        <v>3</v>
      </c>
      <c r="L8" s="26">
        <f t="shared" ref="L8:L53" si="4">H8+I8+J8+K8</f>
        <v>7</v>
      </c>
      <c r="M8" s="26">
        <v>3</v>
      </c>
      <c r="N8" s="26">
        <f t="shared" ref="N8:N53" si="5">L8*M8</f>
        <v>21</v>
      </c>
      <c r="O8" s="29" t="str">
        <f t="shared" si="1"/>
        <v>IMPORTANTE</v>
      </c>
      <c r="P8" s="36" t="s">
        <v>63</v>
      </c>
      <c r="Q8" s="26" t="s">
        <v>21</v>
      </c>
      <c r="R8" s="27" t="s">
        <v>21</v>
      </c>
      <c r="S8" s="26"/>
      <c r="T8" s="26" t="s">
        <v>153</v>
      </c>
      <c r="U8" s="26" t="s">
        <v>158</v>
      </c>
      <c r="V8" s="30">
        <v>1</v>
      </c>
      <c r="W8" s="30">
        <v>1</v>
      </c>
      <c r="X8" s="30">
        <v>1</v>
      </c>
      <c r="Y8" s="30">
        <v>3</v>
      </c>
      <c r="Z8" s="26">
        <f t="shared" ref="Z8:Z53" si="6">V8+W8+X8+Y8</f>
        <v>6</v>
      </c>
      <c r="AA8" s="26">
        <v>2</v>
      </c>
      <c r="AB8" s="26">
        <f t="shared" ref="AB8:AB53" si="7">Z8*AA8</f>
        <v>12</v>
      </c>
      <c r="AC8" s="29" t="str">
        <f t="shared" si="3"/>
        <v>MODERADO</v>
      </c>
    </row>
    <row r="9" spans="1:29" ht="168" customHeight="1" x14ac:dyDescent="0.35">
      <c r="A9" s="125"/>
      <c r="B9" s="26">
        <v>300</v>
      </c>
      <c r="C9" s="27" t="s">
        <v>141</v>
      </c>
      <c r="D9" s="27" t="s">
        <v>161</v>
      </c>
      <c r="E9" s="26" t="s">
        <v>66</v>
      </c>
      <c r="F9" s="28" t="s">
        <v>92</v>
      </c>
      <c r="G9" s="26" t="s">
        <v>67</v>
      </c>
      <c r="H9" s="26">
        <v>1</v>
      </c>
      <c r="I9" s="26">
        <v>1</v>
      </c>
      <c r="J9" s="26">
        <v>2</v>
      </c>
      <c r="K9" s="26">
        <v>3</v>
      </c>
      <c r="L9" s="26">
        <f t="shared" si="4"/>
        <v>7</v>
      </c>
      <c r="M9" s="26">
        <v>3</v>
      </c>
      <c r="N9" s="26">
        <f t="shared" si="5"/>
        <v>21</v>
      </c>
      <c r="O9" s="29" t="str">
        <f t="shared" si="1"/>
        <v>IMPORTANTE</v>
      </c>
      <c r="P9" s="36" t="s">
        <v>63</v>
      </c>
      <c r="Q9" s="26" t="s">
        <v>21</v>
      </c>
      <c r="R9" s="27" t="s">
        <v>21</v>
      </c>
      <c r="S9" s="26"/>
      <c r="T9" s="26" t="s">
        <v>154</v>
      </c>
      <c r="U9" s="26" t="s">
        <v>162</v>
      </c>
      <c r="V9" s="30">
        <v>1</v>
      </c>
      <c r="W9" s="30">
        <v>1</v>
      </c>
      <c r="X9" s="30">
        <v>1</v>
      </c>
      <c r="Y9" s="30">
        <v>3</v>
      </c>
      <c r="Z9" s="26">
        <f t="shared" si="6"/>
        <v>6</v>
      </c>
      <c r="AA9" s="26">
        <v>2</v>
      </c>
      <c r="AB9" s="26">
        <f t="shared" si="7"/>
        <v>12</v>
      </c>
      <c r="AC9" s="29" t="str">
        <f t="shared" si="3"/>
        <v>MODERADO</v>
      </c>
    </row>
    <row r="10" spans="1:29" ht="189" customHeight="1" x14ac:dyDescent="0.35">
      <c r="A10" s="125"/>
      <c r="B10" s="26">
        <v>407</v>
      </c>
      <c r="C10" s="27" t="s">
        <v>142</v>
      </c>
      <c r="D10" s="27" t="s">
        <v>151</v>
      </c>
      <c r="E10" s="26" t="s">
        <v>66</v>
      </c>
      <c r="F10" s="28" t="s">
        <v>93</v>
      </c>
      <c r="G10" s="26" t="s">
        <v>94</v>
      </c>
      <c r="H10" s="26">
        <v>1</v>
      </c>
      <c r="I10" s="26">
        <v>1</v>
      </c>
      <c r="J10" s="26">
        <v>2</v>
      </c>
      <c r="K10" s="26">
        <v>3</v>
      </c>
      <c r="L10" s="26">
        <f t="shared" si="4"/>
        <v>7</v>
      </c>
      <c r="M10" s="26">
        <v>2</v>
      </c>
      <c r="N10" s="26">
        <f t="shared" si="5"/>
        <v>14</v>
      </c>
      <c r="O10" s="29" t="str">
        <f t="shared" si="1"/>
        <v>MODERADO</v>
      </c>
      <c r="P10" s="36" t="s">
        <v>64</v>
      </c>
      <c r="Q10" s="26" t="s">
        <v>21</v>
      </c>
      <c r="R10" s="27" t="s">
        <v>21</v>
      </c>
      <c r="S10" s="30" t="s">
        <v>21</v>
      </c>
      <c r="T10" s="26" t="s">
        <v>155</v>
      </c>
      <c r="U10" s="26" t="s">
        <v>158</v>
      </c>
      <c r="V10" s="30">
        <v>1</v>
      </c>
      <c r="W10" s="30">
        <v>1</v>
      </c>
      <c r="X10" s="30">
        <v>1</v>
      </c>
      <c r="Y10" s="30">
        <v>2</v>
      </c>
      <c r="Z10" s="26">
        <f t="shared" si="6"/>
        <v>5</v>
      </c>
      <c r="AA10" s="26">
        <v>1</v>
      </c>
      <c r="AB10" s="26">
        <f t="shared" si="7"/>
        <v>5</v>
      </c>
      <c r="AC10" s="29" t="str">
        <f t="shared" si="3"/>
        <v>TOLERABLE</v>
      </c>
    </row>
    <row r="11" spans="1:29" ht="189" customHeight="1" x14ac:dyDescent="0.35">
      <c r="A11" s="125"/>
      <c r="B11" s="26"/>
      <c r="C11" s="27" t="s">
        <v>148</v>
      </c>
      <c r="D11" s="27" t="s">
        <v>147</v>
      </c>
      <c r="E11" s="26" t="s">
        <v>66</v>
      </c>
      <c r="F11" s="28" t="s">
        <v>93</v>
      </c>
      <c r="G11" s="26" t="s">
        <v>94</v>
      </c>
      <c r="H11" s="26">
        <v>1</v>
      </c>
      <c r="I11" s="26">
        <v>1</v>
      </c>
      <c r="J11" s="26">
        <v>2</v>
      </c>
      <c r="K11" s="26">
        <v>3</v>
      </c>
      <c r="L11" s="26">
        <f t="shared" ref="L11" si="8">H11+I11+J11+K11</f>
        <v>7</v>
      </c>
      <c r="M11" s="26">
        <v>3</v>
      </c>
      <c r="N11" s="26">
        <f t="shared" ref="N11" si="9">L11*M11</f>
        <v>21</v>
      </c>
      <c r="O11" s="29" t="str">
        <f t="shared" ref="O11" si="10">IF(N11&gt;=25,"INTOLERABLE",IF(N11&gt;=17,"IMPORTANTE",IF(N11&gt;=9,"MODERADO",IF(N11&gt;=5,"TOLERABLE","TRIVIAL"))))</f>
        <v>IMPORTANTE</v>
      </c>
      <c r="P11" s="36" t="s">
        <v>64</v>
      </c>
      <c r="Q11" s="26" t="s">
        <v>21</v>
      </c>
      <c r="R11" s="27" t="s">
        <v>21</v>
      </c>
      <c r="S11" s="30" t="s">
        <v>21</v>
      </c>
      <c r="T11" s="26" t="s">
        <v>157</v>
      </c>
      <c r="U11" s="26" t="s">
        <v>159</v>
      </c>
      <c r="V11" s="30">
        <v>1</v>
      </c>
      <c r="W11" s="30">
        <v>1</v>
      </c>
      <c r="X11" s="30">
        <v>1</v>
      </c>
      <c r="Y11" s="30">
        <v>2</v>
      </c>
      <c r="Z11" s="26">
        <f t="shared" ref="Z11" si="11">V11+W11+X11+Y11</f>
        <v>5</v>
      </c>
      <c r="AA11" s="26">
        <v>1</v>
      </c>
      <c r="AB11" s="26">
        <f t="shared" ref="AB11" si="12">Z11*AA11</f>
        <v>5</v>
      </c>
      <c r="AC11" s="29" t="str">
        <f t="shared" ref="AC11" si="13">IF(AB11&gt;=25,"INTOLERABLE",IF(AB11&gt;=17,"IMPORTANTE",IF(AB11&gt;=9,"MODERADO",IF(AB11&gt;=5,"TOLERABLE","TRIVIAL"))))</f>
        <v>TOLERABLE</v>
      </c>
    </row>
    <row r="12" spans="1:29" ht="189" customHeight="1" x14ac:dyDescent="0.35">
      <c r="A12" s="125"/>
      <c r="B12" s="26"/>
      <c r="C12" s="27" t="s">
        <v>146</v>
      </c>
      <c r="D12" s="27" t="s">
        <v>164</v>
      </c>
      <c r="E12" s="26" t="s">
        <v>66</v>
      </c>
      <c r="F12" s="28" t="s">
        <v>93</v>
      </c>
      <c r="G12" s="26" t="s">
        <v>94</v>
      </c>
      <c r="H12" s="26">
        <v>1</v>
      </c>
      <c r="I12" s="26">
        <v>1</v>
      </c>
      <c r="J12" s="26">
        <v>2</v>
      </c>
      <c r="K12" s="26">
        <v>3</v>
      </c>
      <c r="L12" s="26">
        <f t="shared" ref="L12" si="14">H12+I12+J12+K12</f>
        <v>7</v>
      </c>
      <c r="M12" s="26">
        <v>3</v>
      </c>
      <c r="N12" s="26">
        <f t="shared" ref="N12" si="15">L12*M12</f>
        <v>21</v>
      </c>
      <c r="O12" s="29" t="str">
        <f t="shared" ref="O12" si="16">IF(N12&gt;=25,"INTOLERABLE",IF(N12&gt;=17,"IMPORTANTE",IF(N12&gt;=9,"MODERADO",IF(N12&gt;=5,"TOLERABLE","TRIVIAL"))))</f>
        <v>IMPORTANTE</v>
      </c>
      <c r="P12" s="36" t="s">
        <v>64</v>
      </c>
      <c r="Q12" s="26"/>
      <c r="R12" s="27"/>
      <c r="S12" s="30"/>
      <c r="T12" s="26" t="s">
        <v>163</v>
      </c>
      <c r="U12" s="26" t="s">
        <v>160</v>
      </c>
      <c r="V12" s="30">
        <v>1</v>
      </c>
      <c r="W12" s="30">
        <v>1</v>
      </c>
      <c r="X12" s="30">
        <v>1</v>
      </c>
      <c r="Y12" s="30">
        <v>2</v>
      </c>
      <c r="Z12" s="26">
        <f t="shared" ref="Z12" si="17">V12+W12+X12+Y12</f>
        <v>5</v>
      </c>
      <c r="AA12" s="26">
        <v>2</v>
      </c>
      <c r="AB12" s="26">
        <f t="shared" ref="AB12" si="18">Z12*AA12</f>
        <v>10</v>
      </c>
      <c r="AC12" s="29" t="str">
        <f t="shared" ref="AC12" si="19">IF(AB12&gt;=25,"INTOLERABLE",IF(AB12&gt;=17,"IMPORTANTE",IF(AB12&gt;=9,"MODERADO",IF(AB12&gt;=5,"TOLERABLE","TRIVIAL"))))</f>
        <v>MODERADO</v>
      </c>
    </row>
    <row r="13" spans="1:29" ht="189" customHeight="1" x14ac:dyDescent="0.35">
      <c r="A13" s="125"/>
      <c r="B13" s="26">
        <v>500</v>
      </c>
      <c r="C13" s="27" t="s">
        <v>143</v>
      </c>
      <c r="D13" s="27" t="s">
        <v>156</v>
      </c>
      <c r="E13" s="26" t="s">
        <v>66</v>
      </c>
      <c r="F13" s="28" t="s">
        <v>93</v>
      </c>
      <c r="G13" s="26" t="s">
        <v>67</v>
      </c>
      <c r="H13" s="26">
        <v>1</v>
      </c>
      <c r="I13" s="26">
        <v>2</v>
      </c>
      <c r="J13" s="26">
        <v>2</v>
      </c>
      <c r="K13" s="26">
        <v>3</v>
      </c>
      <c r="L13" s="26">
        <f t="shared" si="4"/>
        <v>8</v>
      </c>
      <c r="M13" s="26">
        <v>3</v>
      </c>
      <c r="N13" s="26">
        <f t="shared" si="5"/>
        <v>24</v>
      </c>
      <c r="O13" s="29" t="str">
        <f t="shared" si="1"/>
        <v>IMPORTANTE</v>
      </c>
      <c r="P13" s="36" t="s">
        <v>63</v>
      </c>
      <c r="Q13" s="26" t="s">
        <v>21</v>
      </c>
      <c r="R13" s="27" t="s">
        <v>21</v>
      </c>
      <c r="S13" s="31"/>
      <c r="T13" s="26" t="s">
        <v>174</v>
      </c>
      <c r="U13" s="26" t="s">
        <v>165</v>
      </c>
      <c r="V13" s="30">
        <v>1</v>
      </c>
      <c r="W13" s="30">
        <v>1</v>
      </c>
      <c r="X13" s="30">
        <v>1</v>
      </c>
      <c r="Y13" s="30">
        <v>3</v>
      </c>
      <c r="Z13" s="26">
        <f t="shared" si="6"/>
        <v>6</v>
      </c>
      <c r="AA13" s="26">
        <v>2</v>
      </c>
      <c r="AB13" s="26">
        <f t="shared" si="7"/>
        <v>12</v>
      </c>
      <c r="AC13" s="29" t="str">
        <f t="shared" si="3"/>
        <v>MODERADO</v>
      </c>
    </row>
    <row r="14" spans="1:29" ht="168" customHeight="1" x14ac:dyDescent="0.35">
      <c r="A14" s="125"/>
      <c r="B14" s="26">
        <v>600</v>
      </c>
      <c r="C14" s="27" t="s">
        <v>166</v>
      </c>
      <c r="D14" s="27" t="s">
        <v>167</v>
      </c>
      <c r="E14" s="26" t="s">
        <v>66</v>
      </c>
      <c r="F14" s="28" t="s">
        <v>93</v>
      </c>
      <c r="G14" s="26" t="s">
        <v>67</v>
      </c>
      <c r="H14" s="26">
        <v>1</v>
      </c>
      <c r="I14" s="26">
        <v>2</v>
      </c>
      <c r="J14" s="26">
        <v>2</v>
      </c>
      <c r="K14" s="26">
        <v>3</v>
      </c>
      <c r="L14" s="26">
        <f t="shared" si="4"/>
        <v>8</v>
      </c>
      <c r="M14" s="26">
        <v>2</v>
      </c>
      <c r="N14" s="26">
        <f t="shared" si="5"/>
        <v>16</v>
      </c>
      <c r="O14" s="29" t="str">
        <f t="shared" si="1"/>
        <v>MODERADO</v>
      </c>
      <c r="P14" s="36" t="s">
        <v>63</v>
      </c>
      <c r="Q14" s="26" t="s">
        <v>21</v>
      </c>
      <c r="R14" s="27" t="s">
        <v>21</v>
      </c>
      <c r="S14" s="30" t="s">
        <v>21</v>
      </c>
      <c r="T14" s="26" t="s">
        <v>178</v>
      </c>
      <c r="U14" s="26" t="s">
        <v>175</v>
      </c>
      <c r="V14" s="30">
        <v>1</v>
      </c>
      <c r="W14" s="26">
        <v>1</v>
      </c>
      <c r="X14" s="26">
        <v>1</v>
      </c>
      <c r="Y14" s="30">
        <v>3</v>
      </c>
      <c r="Z14" s="26">
        <f t="shared" si="6"/>
        <v>6</v>
      </c>
      <c r="AA14" s="26">
        <v>2</v>
      </c>
      <c r="AB14" s="26">
        <f t="shared" si="7"/>
        <v>12</v>
      </c>
      <c r="AC14" s="29" t="str">
        <f t="shared" si="3"/>
        <v>MODERADO</v>
      </c>
    </row>
    <row r="15" spans="1:29" ht="168" customHeight="1" x14ac:dyDescent="0.35">
      <c r="A15" s="125"/>
      <c r="B15" s="26">
        <v>309</v>
      </c>
      <c r="C15" s="27" t="s">
        <v>168</v>
      </c>
      <c r="D15" s="27" t="s">
        <v>169</v>
      </c>
      <c r="E15" s="26" t="s">
        <v>66</v>
      </c>
      <c r="F15" s="28" t="s">
        <v>93</v>
      </c>
      <c r="G15" s="26" t="s">
        <v>67</v>
      </c>
      <c r="H15" s="26">
        <v>1</v>
      </c>
      <c r="I15" s="26">
        <v>2</v>
      </c>
      <c r="J15" s="26">
        <v>2</v>
      </c>
      <c r="K15" s="26">
        <v>3</v>
      </c>
      <c r="L15" s="26">
        <f t="shared" si="4"/>
        <v>8</v>
      </c>
      <c r="M15" s="26">
        <v>2</v>
      </c>
      <c r="N15" s="26">
        <f t="shared" si="5"/>
        <v>16</v>
      </c>
      <c r="O15" s="29" t="str">
        <f t="shared" si="1"/>
        <v>MODERADO</v>
      </c>
      <c r="P15" s="36" t="s">
        <v>63</v>
      </c>
      <c r="Q15" s="26" t="s">
        <v>21</v>
      </c>
      <c r="R15" s="27" t="s">
        <v>21</v>
      </c>
      <c r="S15" s="30" t="s">
        <v>170</v>
      </c>
      <c r="T15" s="26" t="s">
        <v>177</v>
      </c>
      <c r="U15" s="26" t="s">
        <v>176</v>
      </c>
      <c r="V15" s="30">
        <v>1</v>
      </c>
      <c r="W15" s="26">
        <v>1</v>
      </c>
      <c r="X15" s="26">
        <v>1</v>
      </c>
      <c r="Y15" s="30">
        <v>3</v>
      </c>
      <c r="Z15" s="26">
        <f t="shared" si="6"/>
        <v>6</v>
      </c>
      <c r="AA15" s="26">
        <v>1</v>
      </c>
      <c r="AB15" s="26">
        <f t="shared" si="7"/>
        <v>6</v>
      </c>
      <c r="AC15" s="29" t="str">
        <f t="shared" si="3"/>
        <v>TOLERABLE</v>
      </c>
    </row>
    <row r="16" spans="1:29" ht="252" customHeight="1" x14ac:dyDescent="0.35">
      <c r="A16" s="125"/>
      <c r="B16" s="26">
        <v>800</v>
      </c>
      <c r="C16" s="27" t="s">
        <v>144</v>
      </c>
      <c r="D16" s="27" t="s">
        <v>171</v>
      </c>
      <c r="E16" s="26" t="s">
        <v>66</v>
      </c>
      <c r="F16" s="28" t="s">
        <v>172</v>
      </c>
      <c r="G16" s="26" t="s">
        <v>94</v>
      </c>
      <c r="H16" s="26">
        <v>1</v>
      </c>
      <c r="I16" s="26">
        <v>2</v>
      </c>
      <c r="J16" s="26">
        <v>2</v>
      </c>
      <c r="K16" s="26">
        <v>3</v>
      </c>
      <c r="L16" s="26">
        <f t="shared" si="4"/>
        <v>8</v>
      </c>
      <c r="M16" s="26">
        <v>3</v>
      </c>
      <c r="N16" s="26">
        <f t="shared" si="5"/>
        <v>24</v>
      </c>
      <c r="O16" s="29" t="str">
        <f t="shared" si="1"/>
        <v>IMPORTANTE</v>
      </c>
      <c r="P16" s="30" t="s">
        <v>173</v>
      </c>
      <c r="Q16" s="26" t="s">
        <v>21</v>
      </c>
      <c r="R16" s="27" t="s">
        <v>21</v>
      </c>
      <c r="S16" s="30" t="s">
        <v>21</v>
      </c>
      <c r="T16" s="26" t="s">
        <v>179</v>
      </c>
      <c r="U16" s="26" t="s">
        <v>21</v>
      </c>
      <c r="V16" s="30">
        <v>1</v>
      </c>
      <c r="W16" s="26">
        <v>1</v>
      </c>
      <c r="X16" s="26">
        <v>1</v>
      </c>
      <c r="Y16" s="30">
        <v>3</v>
      </c>
      <c r="Z16" s="26">
        <f t="shared" si="6"/>
        <v>6</v>
      </c>
      <c r="AA16" s="26">
        <v>1</v>
      </c>
      <c r="AB16" s="26">
        <f t="shared" si="7"/>
        <v>6</v>
      </c>
      <c r="AC16" s="29" t="str">
        <f t="shared" si="3"/>
        <v>TOLERABLE</v>
      </c>
    </row>
    <row r="17" spans="1:29" ht="409.6" customHeight="1" x14ac:dyDescent="0.35">
      <c r="A17" s="125"/>
      <c r="B17" s="26">
        <v>908</v>
      </c>
      <c r="C17" s="27" t="str">
        <f>IFERROR(VLOOKUP(B17,[4]PELIGROS!$B$7:$D$130,2,FALSE),"")</f>
        <v>Virus SARS-CoV-2 (Virus que produce la enfermedad COVID-19)</v>
      </c>
      <c r="D17" s="27" t="str">
        <f>IFERROR(VLOOKUP(B17,[4]PELIGROS!$B$7:$D$130,3,FALSE),"")</f>
        <v>Probabilidad de contagio del virus SARS-CoV-2 por transmisión de gotas respiratorias y fómites (contacto directo entre personas, objetos contaminados), Contraer la enfermedad del coronavirus (COVID-19).
OPCIÓN 1: Ser asintomático.
 OPCIÓN 2: Ser sintomático (Fiebre, malestar general, congestión nasal, estorunudos, debilidad corporal, tos, dolor de garganta, náuseas, vómitos, dificultad respiratoria, muerte).</v>
      </c>
      <c r="E17" s="26" t="s">
        <v>66</v>
      </c>
      <c r="F17" s="28" t="s">
        <v>95</v>
      </c>
      <c r="G17" s="26" t="s">
        <v>67</v>
      </c>
      <c r="H17" s="26">
        <v>1</v>
      </c>
      <c r="I17" s="27">
        <v>1</v>
      </c>
      <c r="J17" s="27">
        <v>1</v>
      </c>
      <c r="K17" s="26">
        <v>3</v>
      </c>
      <c r="L17" s="26">
        <f t="shared" si="4"/>
        <v>6</v>
      </c>
      <c r="M17" s="27">
        <v>3</v>
      </c>
      <c r="N17" s="26">
        <f t="shared" si="5"/>
        <v>18</v>
      </c>
      <c r="O17" s="29" t="str">
        <f t="shared" si="1"/>
        <v>IMPORTANTE</v>
      </c>
      <c r="P17" s="36" t="s">
        <v>118</v>
      </c>
      <c r="Q17" s="26" t="s">
        <v>21</v>
      </c>
      <c r="R17" s="27" t="s">
        <v>21</v>
      </c>
      <c r="S17" s="30" t="s">
        <v>21</v>
      </c>
      <c r="T17" s="32" t="s">
        <v>119</v>
      </c>
      <c r="U17" s="26" t="s">
        <v>21</v>
      </c>
      <c r="V17" s="30">
        <v>1</v>
      </c>
      <c r="W17" s="27">
        <v>1</v>
      </c>
      <c r="X17" s="27">
        <v>1</v>
      </c>
      <c r="Y17" s="30">
        <v>3</v>
      </c>
      <c r="Z17" s="26">
        <f t="shared" si="6"/>
        <v>6</v>
      </c>
      <c r="AA17" s="27">
        <v>2</v>
      </c>
      <c r="AB17" s="26">
        <f t="shared" si="7"/>
        <v>12</v>
      </c>
      <c r="AC17" s="29" t="str">
        <f t="shared" si="3"/>
        <v>MODERADO</v>
      </c>
    </row>
    <row r="18" spans="1:29" ht="409.6" customHeight="1" x14ac:dyDescent="0.35">
      <c r="A18" s="129" t="s">
        <v>139</v>
      </c>
      <c r="B18" s="26">
        <v>102</v>
      </c>
      <c r="C18" s="27" t="s">
        <v>145</v>
      </c>
      <c r="D18" s="27" t="s">
        <v>149</v>
      </c>
      <c r="E18" s="26" t="s">
        <v>66</v>
      </c>
      <c r="F18" s="28" t="s">
        <v>93</v>
      </c>
      <c r="G18" s="26" t="s">
        <v>67</v>
      </c>
      <c r="H18" s="26">
        <v>1</v>
      </c>
      <c r="I18" s="27">
        <v>1</v>
      </c>
      <c r="J18" s="27">
        <v>2</v>
      </c>
      <c r="K18" s="26">
        <v>3</v>
      </c>
      <c r="L18" s="26">
        <f>H18+I18+J18+K18</f>
        <v>7</v>
      </c>
      <c r="M18" s="27">
        <v>2</v>
      </c>
      <c r="N18" s="26">
        <f t="shared" si="5"/>
        <v>14</v>
      </c>
      <c r="O18" s="29" t="str">
        <f t="shared" ref="O18:O28" si="20">IF(N18&gt;=25,"INTOLERABLE",IF(N18&gt;=17,"IMPORTANTE",IF(N18&gt;=9,"MODERADO",IF(N18&gt;=5,"TOLERABLE","TRIVIAL"))))</f>
        <v>MODERADO</v>
      </c>
      <c r="P18" s="36" t="s">
        <v>63</v>
      </c>
      <c r="Q18" s="26" t="s">
        <v>21</v>
      </c>
      <c r="R18" s="27" t="s">
        <v>21</v>
      </c>
      <c r="S18" s="30" t="s">
        <v>21</v>
      </c>
      <c r="T18" s="32" t="s">
        <v>152</v>
      </c>
      <c r="U18" s="26" t="s">
        <v>158</v>
      </c>
      <c r="V18" s="30">
        <v>1</v>
      </c>
      <c r="W18" s="27">
        <v>1</v>
      </c>
      <c r="X18" s="27">
        <v>1</v>
      </c>
      <c r="Y18" s="30">
        <v>3</v>
      </c>
      <c r="Z18" s="26">
        <f>V18+W18+X18+Y18</f>
        <v>6</v>
      </c>
      <c r="AA18" s="27">
        <v>1</v>
      </c>
      <c r="AB18" s="26">
        <f t="shared" si="7"/>
        <v>6</v>
      </c>
      <c r="AC18" s="29" t="str">
        <f t="shared" ref="AC18:AC28" si="21">IF(AB18&gt;=25,"INTOLERABLE",IF(AB18&gt;=17,"IMPORTANTE",IF(AB18&gt;=9,"MODERADO",IF(AB18&gt;=5,"TOLERABLE","TRIVIAL"))))</f>
        <v>TOLERABLE</v>
      </c>
    </row>
    <row r="19" spans="1:29" ht="409.6" customHeight="1" x14ac:dyDescent="0.35">
      <c r="A19" s="131"/>
      <c r="B19" s="26">
        <v>106</v>
      </c>
      <c r="C19" s="27" t="str">
        <f>IFERROR(VLOOKUP(B19,[4]PELIGROS!$B$7:$D$130,2,FALSE),"")</f>
        <v>Uso de escaleras fijas</v>
      </c>
      <c r="D19" s="27" t="s">
        <v>150</v>
      </c>
      <c r="E19" s="26" t="s">
        <v>66</v>
      </c>
      <c r="F19" s="28" t="s">
        <v>91</v>
      </c>
      <c r="G19" s="26" t="s">
        <v>67</v>
      </c>
      <c r="H19" s="26">
        <v>1</v>
      </c>
      <c r="I19" s="27">
        <v>1</v>
      </c>
      <c r="J19" s="27">
        <v>2</v>
      </c>
      <c r="K19" s="26">
        <v>3</v>
      </c>
      <c r="L19" s="26">
        <f t="shared" ref="L19:L28" si="22">H19+I19+J19+K19</f>
        <v>7</v>
      </c>
      <c r="M19" s="27">
        <v>3</v>
      </c>
      <c r="N19" s="26">
        <f t="shared" ref="N19:N29" si="23">L19*M19</f>
        <v>21</v>
      </c>
      <c r="O19" s="29" t="str">
        <f t="shared" si="20"/>
        <v>IMPORTANTE</v>
      </c>
      <c r="P19" s="36" t="s">
        <v>63</v>
      </c>
      <c r="Q19" s="26" t="s">
        <v>21</v>
      </c>
      <c r="R19" s="27" t="s">
        <v>21</v>
      </c>
      <c r="S19" s="30"/>
      <c r="T19" s="32" t="s">
        <v>153</v>
      </c>
      <c r="U19" s="26" t="s">
        <v>158</v>
      </c>
      <c r="V19" s="30">
        <v>1</v>
      </c>
      <c r="W19" s="27">
        <v>1</v>
      </c>
      <c r="X19" s="27">
        <v>1</v>
      </c>
      <c r="Y19" s="30">
        <v>3</v>
      </c>
      <c r="Z19" s="26">
        <f t="shared" ref="Z19:Z28" si="24">V19+W19+X19+Y19</f>
        <v>6</v>
      </c>
      <c r="AA19" s="27">
        <v>2</v>
      </c>
      <c r="AB19" s="26">
        <f t="shared" ref="AB19:AB29" si="25">Z19*AA19</f>
        <v>12</v>
      </c>
      <c r="AC19" s="29" t="str">
        <f t="shared" si="21"/>
        <v>MODERADO</v>
      </c>
    </row>
    <row r="20" spans="1:29" ht="409.6" customHeight="1" x14ac:dyDescent="0.35">
      <c r="A20" s="131"/>
      <c r="B20" s="26">
        <v>300</v>
      </c>
      <c r="C20" s="27" t="s">
        <v>141</v>
      </c>
      <c r="D20" s="27" t="s">
        <v>161</v>
      </c>
      <c r="E20" s="26" t="s">
        <v>66</v>
      </c>
      <c r="F20" s="28" t="s">
        <v>92</v>
      </c>
      <c r="G20" s="26" t="s">
        <v>67</v>
      </c>
      <c r="H20" s="26">
        <v>1</v>
      </c>
      <c r="I20" s="27">
        <v>1</v>
      </c>
      <c r="J20" s="27">
        <v>2</v>
      </c>
      <c r="K20" s="26">
        <v>3</v>
      </c>
      <c r="L20" s="26">
        <f t="shared" si="22"/>
        <v>7</v>
      </c>
      <c r="M20" s="27">
        <v>3</v>
      </c>
      <c r="N20" s="26">
        <f t="shared" si="23"/>
        <v>21</v>
      </c>
      <c r="O20" s="29" t="str">
        <f t="shared" si="20"/>
        <v>IMPORTANTE</v>
      </c>
      <c r="P20" s="36" t="s">
        <v>63</v>
      </c>
      <c r="Q20" s="26" t="s">
        <v>21</v>
      </c>
      <c r="R20" s="27" t="s">
        <v>21</v>
      </c>
      <c r="S20" s="30"/>
      <c r="T20" s="32" t="s">
        <v>154</v>
      </c>
      <c r="U20" s="26" t="s">
        <v>162</v>
      </c>
      <c r="V20" s="30">
        <v>1</v>
      </c>
      <c r="W20" s="27">
        <v>1</v>
      </c>
      <c r="X20" s="27">
        <v>1</v>
      </c>
      <c r="Y20" s="30">
        <v>3</v>
      </c>
      <c r="Z20" s="26">
        <f t="shared" si="24"/>
        <v>6</v>
      </c>
      <c r="AA20" s="27">
        <v>2</v>
      </c>
      <c r="AB20" s="26">
        <f t="shared" si="25"/>
        <v>12</v>
      </c>
      <c r="AC20" s="29" t="str">
        <f t="shared" si="21"/>
        <v>MODERADO</v>
      </c>
    </row>
    <row r="21" spans="1:29" ht="409.6" customHeight="1" x14ac:dyDescent="0.35">
      <c r="A21" s="131"/>
      <c r="B21" s="26">
        <v>407</v>
      </c>
      <c r="C21" s="27" t="s">
        <v>142</v>
      </c>
      <c r="D21" s="27" t="s">
        <v>151</v>
      </c>
      <c r="E21" s="26" t="s">
        <v>66</v>
      </c>
      <c r="F21" s="28" t="s">
        <v>93</v>
      </c>
      <c r="G21" s="26" t="s">
        <v>94</v>
      </c>
      <c r="H21" s="26">
        <v>1</v>
      </c>
      <c r="I21" s="27">
        <v>1</v>
      </c>
      <c r="J21" s="27">
        <v>2</v>
      </c>
      <c r="K21" s="26">
        <v>3</v>
      </c>
      <c r="L21" s="26">
        <f t="shared" si="22"/>
        <v>7</v>
      </c>
      <c r="M21" s="27">
        <v>2</v>
      </c>
      <c r="N21" s="26">
        <f t="shared" si="23"/>
        <v>14</v>
      </c>
      <c r="O21" s="29" t="str">
        <f t="shared" si="20"/>
        <v>MODERADO</v>
      </c>
      <c r="P21" s="36" t="s">
        <v>64</v>
      </c>
      <c r="Q21" s="26" t="s">
        <v>21</v>
      </c>
      <c r="R21" s="27" t="s">
        <v>21</v>
      </c>
      <c r="S21" s="30" t="s">
        <v>21</v>
      </c>
      <c r="T21" s="32" t="s">
        <v>155</v>
      </c>
      <c r="U21" s="26" t="s">
        <v>158</v>
      </c>
      <c r="V21" s="30">
        <v>1</v>
      </c>
      <c r="W21" s="27">
        <v>1</v>
      </c>
      <c r="X21" s="27">
        <v>1</v>
      </c>
      <c r="Y21" s="30">
        <v>2</v>
      </c>
      <c r="Z21" s="26">
        <f t="shared" si="24"/>
        <v>5</v>
      </c>
      <c r="AA21" s="27">
        <v>1</v>
      </c>
      <c r="AB21" s="26">
        <f t="shared" si="25"/>
        <v>5</v>
      </c>
      <c r="AC21" s="29" t="str">
        <f t="shared" si="21"/>
        <v>TOLERABLE</v>
      </c>
    </row>
    <row r="22" spans="1:29" ht="409.6" customHeight="1" x14ac:dyDescent="0.35">
      <c r="A22" s="131"/>
      <c r="B22" s="26"/>
      <c r="C22" s="27" t="s">
        <v>148</v>
      </c>
      <c r="D22" s="27" t="s">
        <v>147</v>
      </c>
      <c r="E22" s="26" t="s">
        <v>66</v>
      </c>
      <c r="F22" s="28" t="s">
        <v>93</v>
      </c>
      <c r="G22" s="26" t="s">
        <v>94</v>
      </c>
      <c r="H22" s="26">
        <v>1</v>
      </c>
      <c r="I22" s="27">
        <v>1</v>
      </c>
      <c r="J22" s="27">
        <v>2</v>
      </c>
      <c r="K22" s="26">
        <v>3</v>
      </c>
      <c r="L22" s="26">
        <f t="shared" si="22"/>
        <v>7</v>
      </c>
      <c r="M22" s="27">
        <v>3</v>
      </c>
      <c r="N22" s="26">
        <f t="shared" si="23"/>
        <v>21</v>
      </c>
      <c r="O22" s="29" t="str">
        <f t="shared" si="20"/>
        <v>IMPORTANTE</v>
      </c>
      <c r="P22" s="36" t="s">
        <v>64</v>
      </c>
      <c r="Q22" s="26" t="s">
        <v>21</v>
      </c>
      <c r="R22" s="27" t="s">
        <v>21</v>
      </c>
      <c r="S22" s="30" t="s">
        <v>21</v>
      </c>
      <c r="T22" s="32" t="s">
        <v>157</v>
      </c>
      <c r="U22" s="26" t="s">
        <v>159</v>
      </c>
      <c r="V22" s="30">
        <v>1</v>
      </c>
      <c r="W22" s="27">
        <v>1</v>
      </c>
      <c r="X22" s="27">
        <v>1</v>
      </c>
      <c r="Y22" s="30">
        <v>2</v>
      </c>
      <c r="Z22" s="26">
        <f t="shared" si="24"/>
        <v>5</v>
      </c>
      <c r="AA22" s="27">
        <v>1</v>
      </c>
      <c r="AB22" s="26">
        <f t="shared" si="25"/>
        <v>5</v>
      </c>
      <c r="AC22" s="29" t="str">
        <f t="shared" si="21"/>
        <v>TOLERABLE</v>
      </c>
    </row>
    <row r="23" spans="1:29" ht="409.6" customHeight="1" x14ac:dyDescent="0.35">
      <c r="A23" s="131"/>
      <c r="B23" s="26"/>
      <c r="C23" s="27" t="s">
        <v>146</v>
      </c>
      <c r="D23" s="27" t="s">
        <v>164</v>
      </c>
      <c r="E23" s="26" t="s">
        <v>66</v>
      </c>
      <c r="F23" s="28" t="s">
        <v>93</v>
      </c>
      <c r="G23" s="26" t="s">
        <v>94</v>
      </c>
      <c r="H23" s="26">
        <v>1</v>
      </c>
      <c r="I23" s="27">
        <v>1</v>
      </c>
      <c r="J23" s="27">
        <v>2</v>
      </c>
      <c r="K23" s="26">
        <v>3</v>
      </c>
      <c r="L23" s="26">
        <f t="shared" si="22"/>
        <v>7</v>
      </c>
      <c r="M23" s="27">
        <v>3</v>
      </c>
      <c r="N23" s="26">
        <f t="shared" si="23"/>
        <v>21</v>
      </c>
      <c r="O23" s="29" t="str">
        <f t="shared" si="20"/>
        <v>IMPORTANTE</v>
      </c>
      <c r="P23" s="36" t="s">
        <v>64</v>
      </c>
      <c r="Q23" s="26"/>
      <c r="R23" s="27"/>
      <c r="S23" s="30"/>
      <c r="T23" s="32" t="s">
        <v>163</v>
      </c>
      <c r="U23" s="26" t="s">
        <v>160</v>
      </c>
      <c r="V23" s="30">
        <v>1</v>
      </c>
      <c r="W23" s="27">
        <v>1</v>
      </c>
      <c r="X23" s="27">
        <v>1</v>
      </c>
      <c r="Y23" s="30">
        <v>2</v>
      </c>
      <c r="Z23" s="26">
        <f t="shared" si="24"/>
        <v>5</v>
      </c>
      <c r="AA23" s="27">
        <v>2</v>
      </c>
      <c r="AB23" s="26">
        <f t="shared" si="25"/>
        <v>10</v>
      </c>
      <c r="AC23" s="29" t="str">
        <f t="shared" si="21"/>
        <v>MODERADO</v>
      </c>
    </row>
    <row r="24" spans="1:29" ht="409.6" customHeight="1" x14ac:dyDescent="0.35">
      <c r="A24" s="131"/>
      <c r="B24" s="26">
        <v>500</v>
      </c>
      <c r="C24" s="27" t="s">
        <v>143</v>
      </c>
      <c r="D24" s="27" t="s">
        <v>156</v>
      </c>
      <c r="E24" s="26" t="s">
        <v>66</v>
      </c>
      <c r="F24" s="28" t="s">
        <v>93</v>
      </c>
      <c r="G24" s="26" t="s">
        <v>67</v>
      </c>
      <c r="H24" s="26">
        <v>1</v>
      </c>
      <c r="I24" s="27">
        <v>2</v>
      </c>
      <c r="J24" s="27">
        <v>2</v>
      </c>
      <c r="K24" s="26">
        <v>3</v>
      </c>
      <c r="L24" s="26">
        <f t="shared" si="22"/>
        <v>8</v>
      </c>
      <c r="M24" s="27">
        <v>3</v>
      </c>
      <c r="N24" s="26">
        <f t="shared" si="23"/>
        <v>24</v>
      </c>
      <c r="O24" s="29" t="str">
        <f t="shared" si="20"/>
        <v>IMPORTANTE</v>
      </c>
      <c r="P24" s="36" t="s">
        <v>63</v>
      </c>
      <c r="Q24" s="26" t="s">
        <v>21</v>
      </c>
      <c r="R24" s="27" t="s">
        <v>21</v>
      </c>
      <c r="S24" s="30"/>
      <c r="T24" s="32" t="s">
        <v>174</v>
      </c>
      <c r="U24" s="26" t="s">
        <v>165</v>
      </c>
      <c r="V24" s="30">
        <v>1</v>
      </c>
      <c r="W24" s="27">
        <v>1</v>
      </c>
      <c r="X24" s="27">
        <v>1</v>
      </c>
      <c r="Y24" s="30">
        <v>3</v>
      </c>
      <c r="Z24" s="26">
        <f t="shared" si="24"/>
        <v>6</v>
      </c>
      <c r="AA24" s="27">
        <v>2</v>
      </c>
      <c r="AB24" s="26">
        <f t="shared" si="25"/>
        <v>12</v>
      </c>
      <c r="AC24" s="29" t="str">
        <f t="shared" si="21"/>
        <v>MODERADO</v>
      </c>
    </row>
    <row r="25" spans="1:29" ht="409.6" customHeight="1" x14ac:dyDescent="0.35">
      <c r="A25" s="131"/>
      <c r="B25" s="26">
        <v>600</v>
      </c>
      <c r="C25" s="27" t="s">
        <v>166</v>
      </c>
      <c r="D25" s="27" t="s">
        <v>167</v>
      </c>
      <c r="E25" s="26" t="s">
        <v>66</v>
      </c>
      <c r="F25" s="28" t="s">
        <v>93</v>
      </c>
      <c r="G25" s="26" t="s">
        <v>67</v>
      </c>
      <c r="H25" s="26">
        <v>1</v>
      </c>
      <c r="I25" s="27">
        <v>2</v>
      </c>
      <c r="J25" s="27">
        <v>2</v>
      </c>
      <c r="K25" s="26">
        <v>3</v>
      </c>
      <c r="L25" s="26">
        <f t="shared" si="22"/>
        <v>8</v>
      </c>
      <c r="M25" s="27">
        <v>2</v>
      </c>
      <c r="N25" s="26">
        <f t="shared" si="23"/>
        <v>16</v>
      </c>
      <c r="O25" s="29" t="str">
        <f t="shared" si="20"/>
        <v>MODERADO</v>
      </c>
      <c r="P25" s="36" t="s">
        <v>63</v>
      </c>
      <c r="Q25" s="26" t="s">
        <v>21</v>
      </c>
      <c r="R25" s="27" t="s">
        <v>21</v>
      </c>
      <c r="S25" s="30" t="s">
        <v>21</v>
      </c>
      <c r="T25" s="32" t="s">
        <v>178</v>
      </c>
      <c r="U25" s="26" t="s">
        <v>175</v>
      </c>
      <c r="V25" s="30">
        <v>1</v>
      </c>
      <c r="W25" s="27">
        <v>1</v>
      </c>
      <c r="X25" s="27">
        <v>1</v>
      </c>
      <c r="Y25" s="30">
        <v>3</v>
      </c>
      <c r="Z25" s="26">
        <f t="shared" si="24"/>
        <v>6</v>
      </c>
      <c r="AA25" s="27">
        <v>2</v>
      </c>
      <c r="AB25" s="26">
        <f t="shared" si="25"/>
        <v>12</v>
      </c>
      <c r="AC25" s="29" t="str">
        <f t="shared" si="21"/>
        <v>MODERADO</v>
      </c>
    </row>
    <row r="26" spans="1:29" ht="409.6" customHeight="1" x14ac:dyDescent="0.35">
      <c r="A26" s="131"/>
      <c r="B26" s="26">
        <v>309</v>
      </c>
      <c r="C26" s="27" t="s">
        <v>168</v>
      </c>
      <c r="D26" s="27" t="s">
        <v>169</v>
      </c>
      <c r="E26" s="26" t="s">
        <v>66</v>
      </c>
      <c r="F26" s="28" t="s">
        <v>93</v>
      </c>
      <c r="G26" s="26" t="s">
        <v>67</v>
      </c>
      <c r="H26" s="26">
        <v>1</v>
      </c>
      <c r="I26" s="27">
        <v>2</v>
      </c>
      <c r="J26" s="27">
        <v>2</v>
      </c>
      <c r="K26" s="26">
        <v>3</v>
      </c>
      <c r="L26" s="26">
        <f t="shared" si="22"/>
        <v>8</v>
      </c>
      <c r="M26" s="27">
        <v>2</v>
      </c>
      <c r="N26" s="26">
        <f t="shared" si="23"/>
        <v>16</v>
      </c>
      <c r="O26" s="29" t="str">
        <f t="shared" si="20"/>
        <v>MODERADO</v>
      </c>
      <c r="P26" s="36" t="s">
        <v>63</v>
      </c>
      <c r="Q26" s="26" t="s">
        <v>21</v>
      </c>
      <c r="R26" s="27" t="s">
        <v>21</v>
      </c>
      <c r="S26" s="30" t="s">
        <v>170</v>
      </c>
      <c r="T26" s="32" t="s">
        <v>177</v>
      </c>
      <c r="U26" s="26" t="s">
        <v>176</v>
      </c>
      <c r="V26" s="30">
        <v>1</v>
      </c>
      <c r="W26" s="27">
        <v>1</v>
      </c>
      <c r="X26" s="27">
        <v>1</v>
      </c>
      <c r="Y26" s="30">
        <v>3</v>
      </c>
      <c r="Z26" s="26">
        <f t="shared" si="24"/>
        <v>6</v>
      </c>
      <c r="AA26" s="27">
        <v>1</v>
      </c>
      <c r="AB26" s="26">
        <f t="shared" si="25"/>
        <v>6</v>
      </c>
      <c r="AC26" s="29" t="str">
        <f t="shared" si="21"/>
        <v>TOLERABLE</v>
      </c>
    </row>
    <row r="27" spans="1:29" ht="409.6" customHeight="1" x14ac:dyDescent="0.35">
      <c r="A27" s="131"/>
      <c r="B27" s="26">
        <v>800</v>
      </c>
      <c r="C27" s="27" t="s">
        <v>144</v>
      </c>
      <c r="D27" s="27" t="s">
        <v>171</v>
      </c>
      <c r="E27" s="26" t="s">
        <v>66</v>
      </c>
      <c r="F27" s="28" t="s">
        <v>172</v>
      </c>
      <c r="G27" s="26" t="s">
        <v>94</v>
      </c>
      <c r="H27" s="26">
        <v>1</v>
      </c>
      <c r="I27" s="27">
        <v>2</v>
      </c>
      <c r="J27" s="27">
        <v>2</v>
      </c>
      <c r="K27" s="26">
        <v>3</v>
      </c>
      <c r="L27" s="26">
        <f t="shared" si="22"/>
        <v>8</v>
      </c>
      <c r="M27" s="27">
        <v>3</v>
      </c>
      <c r="N27" s="26">
        <f t="shared" si="23"/>
        <v>24</v>
      </c>
      <c r="O27" s="29" t="str">
        <f t="shared" si="20"/>
        <v>IMPORTANTE</v>
      </c>
      <c r="P27" s="36" t="s">
        <v>173</v>
      </c>
      <c r="Q27" s="26" t="s">
        <v>21</v>
      </c>
      <c r="R27" s="27" t="s">
        <v>21</v>
      </c>
      <c r="S27" s="30" t="s">
        <v>21</v>
      </c>
      <c r="T27" s="32" t="s">
        <v>179</v>
      </c>
      <c r="U27" s="26" t="s">
        <v>21</v>
      </c>
      <c r="V27" s="30">
        <v>1</v>
      </c>
      <c r="W27" s="27">
        <v>1</v>
      </c>
      <c r="X27" s="27">
        <v>1</v>
      </c>
      <c r="Y27" s="30">
        <v>3</v>
      </c>
      <c r="Z27" s="26">
        <f t="shared" si="24"/>
        <v>6</v>
      </c>
      <c r="AA27" s="27">
        <v>1</v>
      </c>
      <c r="AB27" s="26">
        <f t="shared" si="25"/>
        <v>6</v>
      </c>
      <c r="AC27" s="29" t="str">
        <f t="shared" si="21"/>
        <v>TOLERABLE</v>
      </c>
    </row>
    <row r="28" spans="1:29" ht="409.6" customHeight="1" x14ac:dyDescent="0.35">
      <c r="A28" s="131"/>
      <c r="B28" s="26">
        <v>908</v>
      </c>
      <c r="C28" s="27" t="str">
        <f>IFERROR(VLOOKUP(B28,[4]PELIGROS!$B$7:$D$130,2,FALSE),"")</f>
        <v>Virus SARS-CoV-2 (Virus que produce la enfermedad COVID-19)</v>
      </c>
      <c r="D28" s="27" t="str">
        <f>IFERROR(VLOOKUP(B28,[4]PELIGROS!$B$7:$D$130,3,FALSE),"")</f>
        <v>Probabilidad de contagio del virus SARS-CoV-2 por transmisión de gotas respiratorias y fómites (contacto directo entre personas, objetos contaminados), Contraer la enfermedad del coronavirus (COVID-19).
OPCIÓN 1: Ser asintomático.
 OPCIÓN 2: Ser sintomático (Fiebre, malestar general, congestión nasal, estorunudos, debilidad corporal, tos, dolor de garganta, náuseas, vómitos, dificultad respiratoria, muerte).</v>
      </c>
      <c r="E28" s="26" t="s">
        <v>66</v>
      </c>
      <c r="F28" s="28" t="s">
        <v>95</v>
      </c>
      <c r="G28" s="26" t="s">
        <v>67</v>
      </c>
      <c r="H28" s="26">
        <v>1</v>
      </c>
      <c r="I28" s="27">
        <v>1</v>
      </c>
      <c r="J28" s="27">
        <v>1</v>
      </c>
      <c r="K28" s="26">
        <v>3</v>
      </c>
      <c r="L28" s="26">
        <f t="shared" si="22"/>
        <v>6</v>
      </c>
      <c r="M28" s="27">
        <v>3</v>
      </c>
      <c r="N28" s="26">
        <f t="shared" si="23"/>
        <v>18</v>
      </c>
      <c r="O28" s="29" t="str">
        <f t="shared" si="20"/>
        <v>IMPORTANTE</v>
      </c>
      <c r="P28" s="36" t="s">
        <v>118</v>
      </c>
      <c r="Q28" s="26" t="s">
        <v>21</v>
      </c>
      <c r="R28" s="27" t="s">
        <v>21</v>
      </c>
      <c r="S28" s="30" t="s">
        <v>21</v>
      </c>
      <c r="T28" s="32" t="s">
        <v>119</v>
      </c>
      <c r="U28" s="26" t="s">
        <v>21</v>
      </c>
      <c r="V28" s="30">
        <v>1</v>
      </c>
      <c r="W28" s="27">
        <v>1</v>
      </c>
      <c r="X28" s="27">
        <v>1</v>
      </c>
      <c r="Y28" s="30">
        <v>3</v>
      </c>
      <c r="Z28" s="26">
        <f t="shared" si="24"/>
        <v>6</v>
      </c>
      <c r="AA28" s="27">
        <v>2</v>
      </c>
      <c r="AB28" s="26">
        <f t="shared" si="25"/>
        <v>12</v>
      </c>
      <c r="AC28" s="29" t="str">
        <f t="shared" si="21"/>
        <v>MODERADO</v>
      </c>
    </row>
    <row r="29" spans="1:29" ht="409.6" customHeight="1" x14ac:dyDescent="0.35">
      <c r="A29" s="129" t="s">
        <v>140</v>
      </c>
      <c r="B29" s="26">
        <v>102</v>
      </c>
      <c r="C29" s="27" t="s">
        <v>145</v>
      </c>
      <c r="D29" s="27" t="s">
        <v>149</v>
      </c>
      <c r="E29" s="26" t="s">
        <v>66</v>
      </c>
      <c r="F29" s="28" t="s">
        <v>93</v>
      </c>
      <c r="G29" s="26" t="s">
        <v>67</v>
      </c>
      <c r="H29" s="26">
        <v>1</v>
      </c>
      <c r="I29" s="27">
        <v>1</v>
      </c>
      <c r="J29" s="27">
        <v>2</v>
      </c>
      <c r="K29" s="26">
        <v>3</v>
      </c>
      <c r="L29" s="26">
        <f>H29+I29+J29+K29</f>
        <v>7</v>
      </c>
      <c r="M29" s="27">
        <v>2</v>
      </c>
      <c r="N29" s="26">
        <f t="shared" si="23"/>
        <v>14</v>
      </c>
      <c r="O29" s="29" t="str">
        <f t="shared" ref="O29:O39" si="26">IF(N29&gt;=25,"INTOLERABLE",IF(N29&gt;=17,"IMPORTANTE",IF(N29&gt;=9,"MODERADO",IF(N29&gt;=5,"TOLERABLE","TRIVIAL"))))</f>
        <v>MODERADO</v>
      </c>
      <c r="P29" s="36" t="s">
        <v>63</v>
      </c>
      <c r="Q29" s="26" t="s">
        <v>21</v>
      </c>
      <c r="R29" s="27" t="s">
        <v>21</v>
      </c>
      <c r="S29" s="30" t="s">
        <v>21</v>
      </c>
      <c r="T29" s="32" t="s">
        <v>152</v>
      </c>
      <c r="U29" s="26" t="s">
        <v>158</v>
      </c>
      <c r="V29" s="30">
        <v>1</v>
      </c>
      <c r="W29" s="27">
        <v>1</v>
      </c>
      <c r="X29" s="27">
        <v>1</v>
      </c>
      <c r="Y29" s="30">
        <v>3</v>
      </c>
      <c r="Z29" s="26">
        <f>V29+W29+X29+Y29</f>
        <v>6</v>
      </c>
      <c r="AA29" s="27">
        <v>1</v>
      </c>
      <c r="AB29" s="26">
        <f t="shared" si="25"/>
        <v>6</v>
      </c>
      <c r="AC29" s="29" t="str">
        <f t="shared" ref="AC29:AC39" si="27">IF(AB29&gt;=25,"INTOLERABLE",IF(AB29&gt;=17,"IMPORTANTE",IF(AB29&gt;=9,"MODERADO",IF(AB29&gt;=5,"TOLERABLE","TRIVIAL"))))</f>
        <v>TOLERABLE</v>
      </c>
    </row>
    <row r="30" spans="1:29" ht="409.6" customHeight="1" x14ac:dyDescent="0.35">
      <c r="A30" s="131"/>
      <c r="B30" s="26">
        <v>106</v>
      </c>
      <c r="C30" s="27" t="str">
        <f>IFERROR(VLOOKUP(B30,[4]PELIGROS!$B$7:$D$130,2,FALSE),"")</f>
        <v>Uso de escaleras fijas</v>
      </c>
      <c r="D30" s="27" t="s">
        <v>150</v>
      </c>
      <c r="E30" s="26" t="s">
        <v>66</v>
      </c>
      <c r="F30" s="28" t="s">
        <v>92</v>
      </c>
      <c r="G30" s="26" t="s">
        <v>67</v>
      </c>
      <c r="H30" s="26">
        <v>1</v>
      </c>
      <c r="I30" s="27">
        <v>1</v>
      </c>
      <c r="J30" s="27">
        <v>2</v>
      </c>
      <c r="K30" s="26">
        <v>3</v>
      </c>
      <c r="L30" s="26">
        <f t="shared" ref="L30:L39" si="28">H30+I30+J30+K30</f>
        <v>7</v>
      </c>
      <c r="M30" s="27">
        <v>3</v>
      </c>
      <c r="N30" s="26">
        <f t="shared" ref="N30:N40" si="29">L30*M30</f>
        <v>21</v>
      </c>
      <c r="O30" s="29" t="str">
        <f t="shared" si="26"/>
        <v>IMPORTANTE</v>
      </c>
      <c r="P30" s="36" t="s">
        <v>63</v>
      </c>
      <c r="Q30" s="26" t="s">
        <v>21</v>
      </c>
      <c r="R30" s="27" t="s">
        <v>21</v>
      </c>
      <c r="S30" s="30"/>
      <c r="T30" s="32" t="s">
        <v>153</v>
      </c>
      <c r="U30" s="26" t="s">
        <v>158</v>
      </c>
      <c r="V30" s="30">
        <v>1</v>
      </c>
      <c r="W30" s="27">
        <v>1</v>
      </c>
      <c r="X30" s="27">
        <v>1</v>
      </c>
      <c r="Y30" s="30">
        <v>3</v>
      </c>
      <c r="Z30" s="26">
        <f t="shared" ref="Z30:Z39" si="30">V30+W30+X30+Y30</f>
        <v>6</v>
      </c>
      <c r="AA30" s="27">
        <v>2</v>
      </c>
      <c r="AB30" s="26">
        <f t="shared" ref="AB30:AB40" si="31">Z30*AA30</f>
        <v>12</v>
      </c>
      <c r="AC30" s="29" t="str">
        <f t="shared" si="27"/>
        <v>MODERADO</v>
      </c>
    </row>
    <row r="31" spans="1:29" ht="409.6" customHeight="1" x14ac:dyDescent="0.35">
      <c r="A31" s="131"/>
      <c r="B31" s="26">
        <v>300</v>
      </c>
      <c r="C31" s="27" t="s">
        <v>141</v>
      </c>
      <c r="D31" s="27" t="s">
        <v>161</v>
      </c>
      <c r="E31" s="26" t="s">
        <v>66</v>
      </c>
      <c r="F31" s="28" t="s">
        <v>92</v>
      </c>
      <c r="G31" s="26" t="s">
        <v>67</v>
      </c>
      <c r="H31" s="26">
        <v>1</v>
      </c>
      <c r="I31" s="27">
        <v>1</v>
      </c>
      <c r="J31" s="27">
        <v>2</v>
      </c>
      <c r="K31" s="26">
        <v>3</v>
      </c>
      <c r="L31" s="26">
        <f t="shared" si="28"/>
        <v>7</v>
      </c>
      <c r="M31" s="27">
        <v>3</v>
      </c>
      <c r="N31" s="26">
        <f t="shared" si="29"/>
        <v>21</v>
      </c>
      <c r="O31" s="29" t="str">
        <f t="shared" si="26"/>
        <v>IMPORTANTE</v>
      </c>
      <c r="P31" s="36" t="s">
        <v>63</v>
      </c>
      <c r="Q31" s="26" t="s">
        <v>21</v>
      </c>
      <c r="R31" s="27" t="s">
        <v>21</v>
      </c>
      <c r="S31" s="30"/>
      <c r="T31" s="32" t="s">
        <v>154</v>
      </c>
      <c r="U31" s="26" t="s">
        <v>162</v>
      </c>
      <c r="V31" s="30">
        <v>1</v>
      </c>
      <c r="W31" s="27">
        <v>1</v>
      </c>
      <c r="X31" s="27">
        <v>1</v>
      </c>
      <c r="Y31" s="30">
        <v>3</v>
      </c>
      <c r="Z31" s="26">
        <f t="shared" si="30"/>
        <v>6</v>
      </c>
      <c r="AA31" s="27">
        <v>2</v>
      </c>
      <c r="AB31" s="26">
        <f t="shared" si="31"/>
        <v>12</v>
      </c>
      <c r="AC31" s="29" t="str">
        <f t="shared" si="27"/>
        <v>MODERADO</v>
      </c>
    </row>
    <row r="32" spans="1:29" ht="409.6" customHeight="1" x14ac:dyDescent="0.35">
      <c r="A32" s="131"/>
      <c r="B32" s="26">
        <v>407</v>
      </c>
      <c r="C32" s="27" t="s">
        <v>142</v>
      </c>
      <c r="D32" s="27" t="s">
        <v>151</v>
      </c>
      <c r="E32" s="26" t="s">
        <v>66</v>
      </c>
      <c r="F32" s="28" t="s">
        <v>93</v>
      </c>
      <c r="G32" s="26" t="s">
        <v>94</v>
      </c>
      <c r="H32" s="26">
        <v>1</v>
      </c>
      <c r="I32" s="27">
        <v>1</v>
      </c>
      <c r="J32" s="27">
        <v>2</v>
      </c>
      <c r="K32" s="26">
        <v>3</v>
      </c>
      <c r="L32" s="26">
        <f t="shared" si="28"/>
        <v>7</v>
      </c>
      <c r="M32" s="27">
        <v>2</v>
      </c>
      <c r="N32" s="26">
        <f t="shared" si="29"/>
        <v>14</v>
      </c>
      <c r="O32" s="29" t="str">
        <f t="shared" si="26"/>
        <v>MODERADO</v>
      </c>
      <c r="P32" s="36" t="s">
        <v>64</v>
      </c>
      <c r="Q32" s="26" t="s">
        <v>21</v>
      </c>
      <c r="R32" s="27" t="s">
        <v>21</v>
      </c>
      <c r="S32" s="30" t="s">
        <v>21</v>
      </c>
      <c r="T32" s="32" t="s">
        <v>155</v>
      </c>
      <c r="U32" s="26" t="s">
        <v>158</v>
      </c>
      <c r="V32" s="30">
        <v>1</v>
      </c>
      <c r="W32" s="27">
        <v>1</v>
      </c>
      <c r="X32" s="27">
        <v>1</v>
      </c>
      <c r="Y32" s="30">
        <v>2</v>
      </c>
      <c r="Z32" s="26">
        <f t="shared" si="30"/>
        <v>5</v>
      </c>
      <c r="AA32" s="27">
        <v>1</v>
      </c>
      <c r="AB32" s="26">
        <f t="shared" si="31"/>
        <v>5</v>
      </c>
      <c r="AC32" s="29" t="str">
        <f t="shared" si="27"/>
        <v>TOLERABLE</v>
      </c>
    </row>
    <row r="33" spans="1:29" ht="409.6" customHeight="1" x14ac:dyDescent="0.35">
      <c r="A33" s="131"/>
      <c r="B33" s="26"/>
      <c r="C33" s="27" t="s">
        <v>148</v>
      </c>
      <c r="D33" s="27" t="s">
        <v>147</v>
      </c>
      <c r="E33" s="26" t="s">
        <v>66</v>
      </c>
      <c r="F33" s="28" t="s">
        <v>93</v>
      </c>
      <c r="G33" s="26" t="s">
        <v>94</v>
      </c>
      <c r="H33" s="26">
        <v>1</v>
      </c>
      <c r="I33" s="27">
        <v>1</v>
      </c>
      <c r="J33" s="27">
        <v>2</v>
      </c>
      <c r="K33" s="26">
        <v>3</v>
      </c>
      <c r="L33" s="26">
        <f t="shared" si="28"/>
        <v>7</v>
      </c>
      <c r="M33" s="27">
        <v>3</v>
      </c>
      <c r="N33" s="26">
        <f t="shared" si="29"/>
        <v>21</v>
      </c>
      <c r="O33" s="29" t="str">
        <f t="shared" si="26"/>
        <v>IMPORTANTE</v>
      </c>
      <c r="P33" s="36" t="s">
        <v>64</v>
      </c>
      <c r="Q33" s="26" t="s">
        <v>21</v>
      </c>
      <c r="R33" s="27" t="s">
        <v>21</v>
      </c>
      <c r="S33" s="30" t="s">
        <v>21</v>
      </c>
      <c r="T33" s="32" t="s">
        <v>157</v>
      </c>
      <c r="U33" s="26" t="s">
        <v>159</v>
      </c>
      <c r="V33" s="30">
        <v>1</v>
      </c>
      <c r="W33" s="27">
        <v>1</v>
      </c>
      <c r="X33" s="27">
        <v>1</v>
      </c>
      <c r="Y33" s="30">
        <v>2</v>
      </c>
      <c r="Z33" s="26">
        <f t="shared" si="30"/>
        <v>5</v>
      </c>
      <c r="AA33" s="27">
        <v>1</v>
      </c>
      <c r="AB33" s="26">
        <f t="shared" si="31"/>
        <v>5</v>
      </c>
      <c r="AC33" s="29" t="str">
        <f t="shared" si="27"/>
        <v>TOLERABLE</v>
      </c>
    </row>
    <row r="34" spans="1:29" ht="409.6" customHeight="1" x14ac:dyDescent="0.35">
      <c r="A34" s="131"/>
      <c r="B34" s="26"/>
      <c r="C34" s="27" t="s">
        <v>146</v>
      </c>
      <c r="D34" s="27" t="s">
        <v>164</v>
      </c>
      <c r="E34" s="26" t="s">
        <v>66</v>
      </c>
      <c r="F34" s="28" t="s">
        <v>93</v>
      </c>
      <c r="G34" s="26" t="s">
        <v>94</v>
      </c>
      <c r="H34" s="26">
        <v>1</v>
      </c>
      <c r="I34" s="27">
        <v>1</v>
      </c>
      <c r="J34" s="27">
        <v>2</v>
      </c>
      <c r="K34" s="26">
        <v>3</v>
      </c>
      <c r="L34" s="26">
        <f t="shared" si="28"/>
        <v>7</v>
      </c>
      <c r="M34" s="27">
        <v>3</v>
      </c>
      <c r="N34" s="26">
        <f t="shared" si="29"/>
        <v>21</v>
      </c>
      <c r="O34" s="29" t="str">
        <f t="shared" si="26"/>
        <v>IMPORTANTE</v>
      </c>
      <c r="P34" s="36" t="s">
        <v>64</v>
      </c>
      <c r="Q34" s="26"/>
      <c r="R34" s="27"/>
      <c r="S34" s="30"/>
      <c r="T34" s="32" t="s">
        <v>163</v>
      </c>
      <c r="U34" s="26" t="s">
        <v>160</v>
      </c>
      <c r="V34" s="30">
        <v>1</v>
      </c>
      <c r="W34" s="27">
        <v>1</v>
      </c>
      <c r="X34" s="27">
        <v>1</v>
      </c>
      <c r="Y34" s="30">
        <v>2</v>
      </c>
      <c r="Z34" s="26">
        <f t="shared" si="30"/>
        <v>5</v>
      </c>
      <c r="AA34" s="27">
        <v>2</v>
      </c>
      <c r="AB34" s="26">
        <f t="shared" si="31"/>
        <v>10</v>
      </c>
      <c r="AC34" s="29" t="str">
        <f t="shared" si="27"/>
        <v>MODERADO</v>
      </c>
    </row>
    <row r="35" spans="1:29" ht="409.6" customHeight="1" x14ac:dyDescent="0.35">
      <c r="A35" s="131"/>
      <c r="B35" s="26">
        <v>500</v>
      </c>
      <c r="C35" s="27" t="s">
        <v>143</v>
      </c>
      <c r="D35" s="27" t="s">
        <v>156</v>
      </c>
      <c r="E35" s="26" t="s">
        <v>66</v>
      </c>
      <c r="F35" s="28" t="s">
        <v>93</v>
      </c>
      <c r="G35" s="26" t="s">
        <v>67</v>
      </c>
      <c r="H35" s="26">
        <v>1</v>
      </c>
      <c r="I35" s="27">
        <v>2</v>
      </c>
      <c r="J35" s="27">
        <v>2</v>
      </c>
      <c r="K35" s="26">
        <v>3</v>
      </c>
      <c r="L35" s="26">
        <f t="shared" si="28"/>
        <v>8</v>
      </c>
      <c r="M35" s="27">
        <v>3</v>
      </c>
      <c r="N35" s="26">
        <f t="shared" si="29"/>
        <v>24</v>
      </c>
      <c r="O35" s="29" t="str">
        <f t="shared" si="26"/>
        <v>IMPORTANTE</v>
      </c>
      <c r="P35" s="36" t="s">
        <v>63</v>
      </c>
      <c r="Q35" s="26" t="s">
        <v>21</v>
      </c>
      <c r="R35" s="27" t="s">
        <v>21</v>
      </c>
      <c r="S35" s="30"/>
      <c r="T35" s="32" t="s">
        <v>174</v>
      </c>
      <c r="U35" s="26" t="s">
        <v>165</v>
      </c>
      <c r="V35" s="30">
        <v>1</v>
      </c>
      <c r="W35" s="27">
        <v>1</v>
      </c>
      <c r="X35" s="27">
        <v>1</v>
      </c>
      <c r="Y35" s="30">
        <v>3</v>
      </c>
      <c r="Z35" s="26">
        <f t="shared" si="30"/>
        <v>6</v>
      </c>
      <c r="AA35" s="27">
        <v>2</v>
      </c>
      <c r="AB35" s="26">
        <f t="shared" si="31"/>
        <v>12</v>
      </c>
      <c r="AC35" s="29" t="str">
        <f t="shared" si="27"/>
        <v>MODERADO</v>
      </c>
    </row>
    <row r="36" spans="1:29" ht="409.6" customHeight="1" x14ac:dyDescent="0.35">
      <c r="A36" s="131"/>
      <c r="B36" s="26">
        <v>600</v>
      </c>
      <c r="C36" s="27" t="s">
        <v>166</v>
      </c>
      <c r="D36" s="27" t="s">
        <v>180</v>
      </c>
      <c r="E36" s="26" t="s">
        <v>66</v>
      </c>
      <c r="F36" s="28" t="s">
        <v>93</v>
      </c>
      <c r="G36" s="26" t="s">
        <v>67</v>
      </c>
      <c r="H36" s="26">
        <v>1</v>
      </c>
      <c r="I36" s="27">
        <v>2</v>
      </c>
      <c r="J36" s="27">
        <v>2</v>
      </c>
      <c r="K36" s="26">
        <v>3</v>
      </c>
      <c r="L36" s="26">
        <f t="shared" si="28"/>
        <v>8</v>
      </c>
      <c r="M36" s="27">
        <v>2</v>
      </c>
      <c r="N36" s="26">
        <f t="shared" si="29"/>
        <v>16</v>
      </c>
      <c r="O36" s="29" t="str">
        <f t="shared" si="26"/>
        <v>MODERADO</v>
      </c>
      <c r="P36" s="36" t="s">
        <v>63</v>
      </c>
      <c r="Q36" s="26" t="s">
        <v>21</v>
      </c>
      <c r="R36" s="27" t="s">
        <v>21</v>
      </c>
      <c r="S36" s="30" t="s">
        <v>21</v>
      </c>
      <c r="T36" s="32" t="s">
        <v>178</v>
      </c>
      <c r="U36" s="26" t="s">
        <v>175</v>
      </c>
      <c r="V36" s="30">
        <v>1</v>
      </c>
      <c r="W36" s="27">
        <v>1</v>
      </c>
      <c r="X36" s="27">
        <v>1</v>
      </c>
      <c r="Y36" s="30">
        <v>3</v>
      </c>
      <c r="Z36" s="26">
        <f t="shared" si="30"/>
        <v>6</v>
      </c>
      <c r="AA36" s="27">
        <v>2</v>
      </c>
      <c r="AB36" s="26">
        <f t="shared" si="31"/>
        <v>12</v>
      </c>
      <c r="AC36" s="29" t="str">
        <f t="shared" si="27"/>
        <v>MODERADO</v>
      </c>
    </row>
    <row r="37" spans="1:29" ht="409.6" customHeight="1" x14ac:dyDescent="0.35">
      <c r="A37" s="131"/>
      <c r="B37" s="26">
        <v>309</v>
      </c>
      <c r="C37" s="27" t="s">
        <v>168</v>
      </c>
      <c r="D37" s="27" t="s">
        <v>169</v>
      </c>
      <c r="E37" s="26" t="s">
        <v>66</v>
      </c>
      <c r="F37" s="28" t="s">
        <v>93</v>
      </c>
      <c r="G37" s="26" t="s">
        <v>67</v>
      </c>
      <c r="H37" s="26">
        <v>1</v>
      </c>
      <c r="I37" s="27">
        <v>2</v>
      </c>
      <c r="J37" s="27">
        <v>2</v>
      </c>
      <c r="K37" s="26">
        <v>3</v>
      </c>
      <c r="L37" s="26">
        <f t="shared" si="28"/>
        <v>8</v>
      </c>
      <c r="M37" s="27">
        <v>2</v>
      </c>
      <c r="N37" s="26">
        <f t="shared" si="29"/>
        <v>16</v>
      </c>
      <c r="O37" s="29" t="str">
        <f t="shared" si="26"/>
        <v>MODERADO</v>
      </c>
      <c r="P37" s="36" t="s">
        <v>63</v>
      </c>
      <c r="Q37" s="26" t="s">
        <v>21</v>
      </c>
      <c r="R37" s="27" t="s">
        <v>21</v>
      </c>
      <c r="S37" s="30" t="s">
        <v>170</v>
      </c>
      <c r="T37" s="32" t="s">
        <v>177</v>
      </c>
      <c r="U37" s="26" t="s">
        <v>176</v>
      </c>
      <c r="V37" s="30">
        <v>1</v>
      </c>
      <c r="W37" s="27">
        <v>1</v>
      </c>
      <c r="X37" s="27">
        <v>1</v>
      </c>
      <c r="Y37" s="30">
        <v>3</v>
      </c>
      <c r="Z37" s="26">
        <f t="shared" si="30"/>
        <v>6</v>
      </c>
      <c r="AA37" s="27">
        <v>1</v>
      </c>
      <c r="AB37" s="26">
        <f t="shared" si="31"/>
        <v>6</v>
      </c>
      <c r="AC37" s="29" t="str">
        <f t="shared" si="27"/>
        <v>TOLERABLE</v>
      </c>
    </row>
    <row r="38" spans="1:29" ht="409.6" customHeight="1" x14ac:dyDescent="0.35">
      <c r="A38" s="131"/>
      <c r="B38" s="26">
        <v>800</v>
      </c>
      <c r="C38" s="27" t="s">
        <v>144</v>
      </c>
      <c r="D38" s="27" t="s">
        <v>171</v>
      </c>
      <c r="E38" s="26" t="s">
        <v>66</v>
      </c>
      <c r="F38" s="28" t="s">
        <v>172</v>
      </c>
      <c r="G38" s="26" t="s">
        <v>94</v>
      </c>
      <c r="H38" s="26">
        <v>1</v>
      </c>
      <c r="I38" s="27">
        <v>2</v>
      </c>
      <c r="J38" s="27">
        <v>2</v>
      </c>
      <c r="K38" s="26">
        <v>3</v>
      </c>
      <c r="L38" s="26">
        <f t="shared" si="28"/>
        <v>8</v>
      </c>
      <c r="M38" s="27">
        <v>3</v>
      </c>
      <c r="N38" s="26">
        <f t="shared" si="29"/>
        <v>24</v>
      </c>
      <c r="O38" s="29" t="str">
        <f t="shared" si="26"/>
        <v>IMPORTANTE</v>
      </c>
      <c r="P38" s="36" t="s">
        <v>173</v>
      </c>
      <c r="Q38" s="26" t="s">
        <v>21</v>
      </c>
      <c r="R38" s="27" t="s">
        <v>21</v>
      </c>
      <c r="S38" s="30" t="s">
        <v>21</v>
      </c>
      <c r="T38" s="32" t="s">
        <v>179</v>
      </c>
      <c r="U38" s="26" t="s">
        <v>21</v>
      </c>
      <c r="V38" s="30">
        <v>1</v>
      </c>
      <c r="W38" s="27">
        <v>1</v>
      </c>
      <c r="X38" s="27">
        <v>1</v>
      </c>
      <c r="Y38" s="30">
        <v>3</v>
      </c>
      <c r="Z38" s="26">
        <f t="shared" si="30"/>
        <v>6</v>
      </c>
      <c r="AA38" s="27">
        <v>1</v>
      </c>
      <c r="AB38" s="26">
        <f t="shared" si="31"/>
        <v>6</v>
      </c>
      <c r="AC38" s="29" t="str">
        <f t="shared" si="27"/>
        <v>TOLERABLE</v>
      </c>
    </row>
    <row r="39" spans="1:29" ht="409.6" customHeight="1" x14ac:dyDescent="0.35">
      <c r="A39" s="131"/>
      <c r="B39" s="26">
        <v>908</v>
      </c>
      <c r="C39" s="27" t="str">
        <f>IFERROR(VLOOKUP(B39,[4]PELIGROS!$B$7:$D$130,2,FALSE),"")</f>
        <v>Virus SARS-CoV-2 (Virus que produce la enfermedad COVID-19)</v>
      </c>
      <c r="D39" s="27" t="str">
        <f>IFERROR(VLOOKUP(B39,[4]PELIGROS!$B$7:$D$130,3,FALSE),"")</f>
        <v>Probabilidad de contagio del virus SARS-CoV-2 por transmisión de gotas respiratorias y fómites (contacto directo entre personas, objetos contaminados), Contraer la enfermedad del coronavirus (COVID-19).
OPCIÓN 1: Ser asintomático.
 OPCIÓN 2: Ser sintomático (Fiebre, malestar general, congestión nasal, estorunudos, debilidad corporal, tos, dolor de garganta, náuseas, vómitos, dificultad respiratoria, muerte).</v>
      </c>
      <c r="E39" s="26" t="s">
        <v>66</v>
      </c>
      <c r="F39" s="28" t="s">
        <v>95</v>
      </c>
      <c r="G39" s="26" t="s">
        <v>67</v>
      </c>
      <c r="H39" s="26">
        <v>1</v>
      </c>
      <c r="I39" s="27">
        <v>1</v>
      </c>
      <c r="J39" s="27">
        <v>1</v>
      </c>
      <c r="K39" s="26">
        <v>3</v>
      </c>
      <c r="L39" s="26">
        <f t="shared" si="28"/>
        <v>6</v>
      </c>
      <c r="M39" s="27">
        <v>3</v>
      </c>
      <c r="N39" s="26">
        <f t="shared" si="29"/>
        <v>18</v>
      </c>
      <c r="O39" s="29" t="str">
        <f t="shared" si="26"/>
        <v>IMPORTANTE</v>
      </c>
      <c r="P39" s="36" t="s">
        <v>118</v>
      </c>
      <c r="Q39" s="26" t="s">
        <v>21</v>
      </c>
      <c r="R39" s="27" t="s">
        <v>21</v>
      </c>
      <c r="S39" s="30" t="s">
        <v>21</v>
      </c>
      <c r="T39" s="32" t="s">
        <v>119</v>
      </c>
      <c r="U39" s="26" t="s">
        <v>21</v>
      </c>
      <c r="V39" s="30">
        <v>1</v>
      </c>
      <c r="W39" s="27">
        <v>1</v>
      </c>
      <c r="X39" s="27">
        <v>1</v>
      </c>
      <c r="Y39" s="30">
        <v>3</v>
      </c>
      <c r="Z39" s="26">
        <f t="shared" si="30"/>
        <v>6</v>
      </c>
      <c r="AA39" s="27">
        <v>2</v>
      </c>
      <c r="AB39" s="26">
        <f t="shared" si="31"/>
        <v>12</v>
      </c>
      <c r="AC39" s="29" t="str">
        <f t="shared" si="27"/>
        <v>MODERADO</v>
      </c>
    </row>
    <row r="40" spans="1:29" ht="168" customHeight="1" x14ac:dyDescent="0.35">
      <c r="A40" s="125" t="s">
        <v>108</v>
      </c>
      <c r="B40" s="26">
        <v>102</v>
      </c>
      <c r="C40" s="27" t="s">
        <v>145</v>
      </c>
      <c r="D40" s="27" t="s">
        <v>149</v>
      </c>
      <c r="E40" s="26" t="s">
        <v>66</v>
      </c>
      <c r="F40" s="28" t="s">
        <v>93</v>
      </c>
      <c r="G40" s="26" t="s">
        <v>67</v>
      </c>
      <c r="H40" s="26">
        <v>1</v>
      </c>
      <c r="I40" s="26">
        <v>1</v>
      </c>
      <c r="J40" s="26">
        <v>2</v>
      </c>
      <c r="K40" s="26">
        <v>3</v>
      </c>
      <c r="L40" s="26">
        <f>H40+I40+J40+K40</f>
        <v>7</v>
      </c>
      <c r="M40" s="26">
        <v>2</v>
      </c>
      <c r="N40" s="26">
        <f t="shared" si="29"/>
        <v>14</v>
      </c>
      <c r="O40" s="29" t="str">
        <f t="shared" ref="O40:O42" si="32">IF(N40&gt;=25,"INTOLERABLE",IF(N40&gt;=17,"IMPORTANTE",IF(N40&gt;=9,"MODERADO",IF(N40&gt;=5,"TOLERABLE","TRIVIAL"))))</f>
        <v>MODERADO</v>
      </c>
      <c r="P40" s="36" t="s">
        <v>63</v>
      </c>
      <c r="Q40" s="26" t="s">
        <v>21</v>
      </c>
      <c r="R40" s="27" t="s">
        <v>21</v>
      </c>
      <c r="S40" s="30" t="s">
        <v>21</v>
      </c>
      <c r="T40" s="26" t="s">
        <v>152</v>
      </c>
      <c r="U40" s="26" t="s">
        <v>158</v>
      </c>
      <c r="V40" s="30">
        <v>1</v>
      </c>
      <c r="W40" s="30">
        <v>1</v>
      </c>
      <c r="X40" s="30">
        <v>1</v>
      </c>
      <c r="Y40" s="30">
        <v>3</v>
      </c>
      <c r="Z40" s="26">
        <f>V40+W40+X40+Y40</f>
        <v>6</v>
      </c>
      <c r="AA40" s="26">
        <v>1</v>
      </c>
      <c r="AB40" s="26">
        <f t="shared" si="31"/>
        <v>6</v>
      </c>
      <c r="AC40" s="29" t="str">
        <f t="shared" ref="AC40:AC42" si="33">IF(AB40&gt;=25,"INTOLERABLE",IF(AB40&gt;=17,"IMPORTANTE",IF(AB40&gt;=9,"MODERADO",IF(AB40&gt;=5,"TOLERABLE","TRIVIAL"))))</f>
        <v>TOLERABLE</v>
      </c>
    </row>
    <row r="41" spans="1:29" ht="168" customHeight="1" x14ac:dyDescent="0.35">
      <c r="A41" s="125"/>
      <c r="B41" s="26">
        <v>106</v>
      </c>
      <c r="C41" s="27" t="str">
        <f>IFERROR(VLOOKUP(B41,[4]PELIGROS!$B$7:$D$130,2,FALSE),"")</f>
        <v>Uso de escaleras fijas</v>
      </c>
      <c r="D41" s="27" t="s">
        <v>150</v>
      </c>
      <c r="E41" s="26" t="s">
        <v>66</v>
      </c>
      <c r="F41" s="28" t="s">
        <v>91</v>
      </c>
      <c r="G41" s="26" t="s">
        <v>67</v>
      </c>
      <c r="H41" s="26">
        <v>1</v>
      </c>
      <c r="I41" s="26">
        <v>1</v>
      </c>
      <c r="J41" s="26">
        <v>2</v>
      </c>
      <c r="K41" s="26">
        <v>3</v>
      </c>
      <c r="L41" s="26">
        <f t="shared" ref="L41:L42" si="34">H41+I41+J41+K41</f>
        <v>7</v>
      </c>
      <c r="M41" s="26">
        <v>3</v>
      </c>
      <c r="N41" s="26">
        <f t="shared" ref="N41:N42" si="35">L41*M41</f>
        <v>21</v>
      </c>
      <c r="O41" s="29" t="str">
        <f t="shared" si="32"/>
        <v>IMPORTANTE</v>
      </c>
      <c r="P41" s="36" t="s">
        <v>63</v>
      </c>
      <c r="Q41" s="26" t="s">
        <v>21</v>
      </c>
      <c r="R41" s="27" t="s">
        <v>21</v>
      </c>
      <c r="S41" s="30"/>
      <c r="T41" s="26" t="s">
        <v>153</v>
      </c>
      <c r="U41" s="26" t="s">
        <v>158</v>
      </c>
      <c r="V41" s="30">
        <v>1</v>
      </c>
      <c r="W41" s="30">
        <v>1</v>
      </c>
      <c r="X41" s="30">
        <v>1</v>
      </c>
      <c r="Y41" s="30">
        <v>3</v>
      </c>
      <c r="Z41" s="26">
        <f t="shared" ref="Z41:Z42" si="36">V41+W41+X41+Y41</f>
        <v>6</v>
      </c>
      <c r="AA41" s="26">
        <v>2</v>
      </c>
      <c r="AB41" s="26">
        <f t="shared" ref="AB41:AB42" si="37">Z41*AA41</f>
        <v>12</v>
      </c>
      <c r="AC41" s="29" t="str">
        <f t="shared" si="33"/>
        <v>MODERADO</v>
      </c>
    </row>
    <row r="42" spans="1:29" ht="168" customHeight="1" x14ac:dyDescent="0.35">
      <c r="A42" s="125"/>
      <c r="B42" s="26"/>
      <c r="C42" s="27" t="s">
        <v>148</v>
      </c>
      <c r="D42" s="27" t="s">
        <v>147</v>
      </c>
      <c r="E42" s="26" t="s">
        <v>66</v>
      </c>
      <c r="F42" s="28" t="s">
        <v>95</v>
      </c>
      <c r="G42" s="26" t="s">
        <v>94</v>
      </c>
      <c r="H42" s="26">
        <v>1</v>
      </c>
      <c r="I42" s="26">
        <v>1</v>
      </c>
      <c r="J42" s="26">
        <v>2</v>
      </c>
      <c r="K42" s="26">
        <v>3</v>
      </c>
      <c r="L42" s="26">
        <f t="shared" si="34"/>
        <v>7</v>
      </c>
      <c r="M42" s="26">
        <v>3</v>
      </c>
      <c r="N42" s="26">
        <f t="shared" si="35"/>
        <v>21</v>
      </c>
      <c r="O42" s="29" t="str">
        <f t="shared" si="32"/>
        <v>IMPORTANTE</v>
      </c>
      <c r="P42" s="36" t="s">
        <v>64</v>
      </c>
      <c r="Q42" s="26" t="s">
        <v>21</v>
      </c>
      <c r="R42" s="27" t="s">
        <v>21</v>
      </c>
      <c r="S42" s="26" t="s">
        <v>21</v>
      </c>
      <c r="T42" s="26" t="s">
        <v>157</v>
      </c>
      <c r="U42" s="26" t="s">
        <v>159</v>
      </c>
      <c r="V42" s="30">
        <v>1</v>
      </c>
      <c r="W42" s="30">
        <v>1</v>
      </c>
      <c r="X42" s="30">
        <v>1</v>
      </c>
      <c r="Y42" s="30">
        <v>2</v>
      </c>
      <c r="Z42" s="26">
        <f t="shared" si="36"/>
        <v>5</v>
      </c>
      <c r="AA42" s="26">
        <v>1</v>
      </c>
      <c r="AB42" s="26">
        <f t="shared" si="37"/>
        <v>5</v>
      </c>
      <c r="AC42" s="29" t="str">
        <f t="shared" si="33"/>
        <v>TOLERABLE</v>
      </c>
    </row>
    <row r="43" spans="1:29" ht="168" customHeight="1" x14ac:dyDescent="0.35">
      <c r="A43" s="125"/>
      <c r="B43" s="26">
        <v>304</v>
      </c>
      <c r="C43" s="27" t="s">
        <v>102</v>
      </c>
      <c r="D43" s="27" t="s">
        <v>181</v>
      </c>
      <c r="E43" s="26" t="s">
        <v>66</v>
      </c>
      <c r="F43" s="28" t="s">
        <v>92</v>
      </c>
      <c r="G43" s="26" t="s">
        <v>67</v>
      </c>
      <c r="H43" s="26">
        <v>1</v>
      </c>
      <c r="I43" s="26">
        <v>1</v>
      </c>
      <c r="J43" s="26">
        <v>2</v>
      </c>
      <c r="K43" s="26">
        <v>2</v>
      </c>
      <c r="L43" s="26">
        <f t="shared" si="4"/>
        <v>6</v>
      </c>
      <c r="M43" s="26">
        <v>2</v>
      </c>
      <c r="N43" s="26">
        <f t="shared" si="5"/>
        <v>12</v>
      </c>
      <c r="O43" s="29" t="str">
        <f t="shared" si="1"/>
        <v>MODERADO</v>
      </c>
      <c r="P43" s="36" t="s">
        <v>63</v>
      </c>
      <c r="Q43" s="26" t="s">
        <v>21</v>
      </c>
      <c r="R43" s="27" t="s">
        <v>21</v>
      </c>
      <c r="S43" s="30" t="s">
        <v>21</v>
      </c>
      <c r="T43" s="26" t="s">
        <v>157</v>
      </c>
      <c r="U43" s="26" t="s">
        <v>182</v>
      </c>
      <c r="V43" s="30">
        <v>1</v>
      </c>
      <c r="W43" s="30">
        <v>1</v>
      </c>
      <c r="X43" s="30">
        <v>1</v>
      </c>
      <c r="Y43" s="30">
        <v>2</v>
      </c>
      <c r="Z43" s="26">
        <f t="shared" si="6"/>
        <v>5</v>
      </c>
      <c r="AA43" s="26">
        <v>1</v>
      </c>
      <c r="AB43" s="26">
        <f t="shared" si="7"/>
        <v>5</v>
      </c>
      <c r="AC43" s="29" t="str">
        <f t="shared" si="3"/>
        <v>TOLERABLE</v>
      </c>
    </row>
    <row r="44" spans="1:29" ht="168" customHeight="1" x14ac:dyDescent="0.35">
      <c r="A44" s="125"/>
      <c r="B44" s="27">
        <v>500</v>
      </c>
      <c r="C44" s="27" t="s">
        <v>143</v>
      </c>
      <c r="D44" s="27" t="s">
        <v>156</v>
      </c>
      <c r="E44" s="26" t="s">
        <v>66</v>
      </c>
      <c r="F44" s="28" t="s">
        <v>93</v>
      </c>
      <c r="G44" s="26" t="s">
        <v>67</v>
      </c>
      <c r="H44" s="26">
        <v>1</v>
      </c>
      <c r="I44" s="26">
        <v>2</v>
      </c>
      <c r="J44" s="26">
        <v>2</v>
      </c>
      <c r="K44" s="26">
        <v>3</v>
      </c>
      <c r="L44" s="26">
        <f t="shared" si="4"/>
        <v>8</v>
      </c>
      <c r="M44" s="26">
        <v>3</v>
      </c>
      <c r="N44" s="26">
        <f t="shared" si="5"/>
        <v>24</v>
      </c>
      <c r="O44" s="29" t="str">
        <f t="shared" si="1"/>
        <v>IMPORTANTE</v>
      </c>
      <c r="P44" s="36" t="s">
        <v>63</v>
      </c>
      <c r="Q44" s="26" t="s">
        <v>21</v>
      </c>
      <c r="R44" s="27" t="s">
        <v>21</v>
      </c>
      <c r="S44" s="26"/>
      <c r="T44" s="26" t="s">
        <v>174</v>
      </c>
      <c r="U44" s="26" t="s">
        <v>165</v>
      </c>
      <c r="V44" s="30">
        <v>1</v>
      </c>
      <c r="W44" s="30">
        <v>1</v>
      </c>
      <c r="X44" s="30">
        <v>1</v>
      </c>
      <c r="Y44" s="30">
        <v>3</v>
      </c>
      <c r="Z44" s="26">
        <f t="shared" si="6"/>
        <v>6</v>
      </c>
      <c r="AA44" s="26">
        <v>2</v>
      </c>
      <c r="AB44" s="26">
        <f t="shared" si="7"/>
        <v>12</v>
      </c>
      <c r="AC44" s="29" t="str">
        <f t="shared" si="3"/>
        <v>MODERADO</v>
      </c>
    </row>
    <row r="45" spans="1:29" ht="168" customHeight="1" x14ac:dyDescent="0.35">
      <c r="A45" s="125"/>
      <c r="B45" s="26">
        <v>800</v>
      </c>
      <c r="C45" s="27" t="s">
        <v>144</v>
      </c>
      <c r="D45" s="27" t="s">
        <v>171</v>
      </c>
      <c r="E45" s="26" t="s">
        <v>66</v>
      </c>
      <c r="F45" s="28" t="s">
        <v>172</v>
      </c>
      <c r="G45" s="26" t="s">
        <v>94</v>
      </c>
      <c r="H45" s="26">
        <v>1</v>
      </c>
      <c r="I45" s="26">
        <v>2</v>
      </c>
      <c r="J45" s="26">
        <v>2</v>
      </c>
      <c r="K45" s="26">
        <v>3</v>
      </c>
      <c r="L45" s="26">
        <f t="shared" ref="L45" si="38">H45+I45+J45+K45</f>
        <v>8</v>
      </c>
      <c r="M45" s="26">
        <v>3</v>
      </c>
      <c r="N45" s="26">
        <f t="shared" ref="N45" si="39">L45*M45</f>
        <v>24</v>
      </c>
      <c r="O45" s="29" t="str">
        <f t="shared" ref="O45" si="40">IF(N45&gt;=25,"INTOLERABLE",IF(N45&gt;=17,"IMPORTANTE",IF(N45&gt;=9,"MODERADO",IF(N45&gt;=5,"TOLERABLE","TRIVIAL"))))</f>
        <v>IMPORTANTE</v>
      </c>
      <c r="P45" s="36" t="s">
        <v>173</v>
      </c>
      <c r="Q45" s="26" t="s">
        <v>21</v>
      </c>
      <c r="R45" s="27" t="s">
        <v>21</v>
      </c>
      <c r="S45" s="31" t="s">
        <v>21</v>
      </c>
      <c r="T45" s="27" t="s">
        <v>179</v>
      </c>
      <c r="U45" s="26" t="s">
        <v>21</v>
      </c>
      <c r="V45" s="30">
        <v>1</v>
      </c>
      <c r="W45" s="30">
        <v>1</v>
      </c>
      <c r="X45" s="30">
        <v>1</v>
      </c>
      <c r="Y45" s="30">
        <v>3</v>
      </c>
      <c r="Z45" s="26">
        <f t="shared" ref="Z45" si="41">V45+W45+X45+Y45</f>
        <v>6</v>
      </c>
      <c r="AA45" s="26">
        <v>1</v>
      </c>
      <c r="AB45" s="26">
        <f t="shared" ref="AB45" si="42">Z45*AA45</f>
        <v>6</v>
      </c>
      <c r="AC45" s="29" t="str">
        <f t="shared" ref="AC45" si="43">IF(AB45&gt;=25,"INTOLERABLE",IF(AB45&gt;=17,"IMPORTANTE",IF(AB45&gt;=9,"MODERADO",IF(AB45&gt;=5,"TOLERABLE","TRIVIAL"))))</f>
        <v>TOLERABLE</v>
      </c>
    </row>
    <row r="46" spans="1:29" ht="189" customHeight="1" x14ac:dyDescent="0.35">
      <c r="A46" s="125"/>
      <c r="B46" s="26">
        <v>407</v>
      </c>
      <c r="C46" s="27" t="str">
        <f>IFERROR(VLOOKUP(B46,[4]PELIGROS!$B$7:$D$130,2,FALSE),"")</f>
        <v>Generación de polvo</v>
      </c>
      <c r="D46" s="27" t="s">
        <v>110</v>
      </c>
      <c r="E46" s="26" t="s">
        <v>66</v>
      </c>
      <c r="F46" s="28" t="s">
        <v>93</v>
      </c>
      <c r="G46" s="26" t="s">
        <v>94</v>
      </c>
      <c r="H46" s="26">
        <v>1</v>
      </c>
      <c r="I46" s="26">
        <v>2</v>
      </c>
      <c r="J46" s="26">
        <v>2</v>
      </c>
      <c r="K46" s="26">
        <v>2</v>
      </c>
      <c r="L46" s="26">
        <f t="shared" si="4"/>
        <v>7</v>
      </c>
      <c r="M46" s="26">
        <v>3</v>
      </c>
      <c r="N46" s="26">
        <f t="shared" si="5"/>
        <v>21</v>
      </c>
      <c r="O46" s="29" t="str">
        <f t="shared" si="1"/>
        <v>IMPORTANTE</v>
      </c>
      <c r="P46" s="36" t="s">
        <v>64</v>
      </c>
      <c r="Q46" s="26" t="s">
        <v>21</v>
      </c>
      <c r="R46" s="27" t="s">
        <v>21</v>
      </c>
      <c r="S46" s="30" t="s">
        <v>21</v>
      </c>
      <c r="T46" s="31" t="s">
        <v>101</v>
      </c>
      <c r="U46" s="26" t="s">
        <v>111</v>
      </c>
      <c r="V46" s="30">
        <v>1</v>
      </c>
      <c r="W46" s="30">
        <v>1</v>
      </c>
      <c r="X46" s="30">
        <v>1</v>
      </c>
      <c r="Y46" s="30">
        <v>2</v>
      </c>
      <c r="Z46" s="26">
        <f t="shared" si="6"/>
        <v>5</v>
      </c>
      <c r="AA46" s="26">
        <v>2</v>
      </c>
      <c r="AB46" s="26">
        <f t="shared" si="7"/>
        <v>10</v>
      </c>
      <c r="AC46" s="29" t="str">
        <f t="shared" si="3"/>
        <v>MODERADO</v>
      </c>
    </row>
    <row r="47" spans="1:29" ht="409.5" customHeight="1" x14ac:dyDescent="0.35">
      <c r="A47" s="125"/>
      <c r="B47" s="26">
        <v>908</v>
      </c>
      <c r="C47" s="27" t="str">
        <f>IFERROR(VLOOKUP(B47,[4]PELIGROS!$B$7:$D$130,2,FALSE),"")</f>
        <v>Virus SARS-CoV-2 (Virus que produce la enfermedad COVID-19)</v>
      </c>
      <c r="D47" s="27" t="str">
        <f>IFERROR(VLOOKUP(B47,[4]PELIGROS!$B$7:$D$130,3,FALSE),"")</f>
        <v>Probabilidad de contagio del virus SARS-CoV-2 por transmisión de gotas respiratorias y fómites (contacto directo entre personas, objetos contaminados), Contraer la enfermedad del coronavirus (COVID-19).
OPCIÓN 1: Ser asintomático.
 OPCIÓN 2: Ser sintomático (Fiebre, malestar general, congestión nasal, estorunudos, debilidad corporal, tos, dolor de garganta, náuseas, vómitos, dificultad respiratoria, muerte).</v>
      </c>
      <c r="E47" s="26" t="s">
        <v>66</v>
      </c>
      <c r="F47" s="28" t="s">
        <v>95</v>
      </c>
      <c r="G47" s="26" t="s">
        <v>94</v>
      </c>
      <c r="H47" s="26">
        <v>1</v>
      </c>
      <c r="I47" s="27">
        <v>1</v>
      </c>
      <c r="J47" s="27">
        <v>1</v>
      </c>
      <c r="K47" s="26">
        <v>2</v>
      </c>
      <c r="L47" s="26">
        <f t="shared" si="4"/>
        <v>5</v>
      </c>
      <c r="M47" s="27">
        <v>3</v>
      </c>
      <c r="N47" s="26">
        <f t="shared" si="5"/>
        <v>15</v>
      </c>
      <c r="O47" s="29" t="str">
        <f t="shared" si="1"/>
        <v>MODERADO</v>
      </c>
      <c r="P47" s="36" t="s">
        <v>118</v>
      </c>
      <c r="Q47" s="26" t="s">
        <v>21</v>
      </c>
      <c r="R47" s="27" t="s">
        <v>21</v>
      </c>
      <c r="S47" s="30" t="s">
        <v>21</v>
      </c>
      <c r="T47" s="32" t="s">
        <v>119</v>
      </c>
      <c r="U47" s="26" t="s">
        <v>113</v>
      </c>
      <c r="V47" s="30">
        <v>1</v>
      </c>
      <c r="W47" s="27">
        <v>1</v>
      </c>
      <c r="X47" s="27">
        <v>1</v>
      </c>
      <c r="Y47" s="30">
        <v>2</v>
      </c>
      <c r="Z47" s="26">
        <f t="shared" si="6"/>
        <v>5</v>
      </c>
      <c r="AA47" s="27">
        <v>2</v>
      </c>
      <c r="AB47" s="26">
        <f t="shared" si="7"/>
        <v>10</v>
      </c>
      <c r="AC47" s="29" t="str">
        <f t="shared" si="3"/>
        <v>MODERADO</v>
      </c>
    </row>
    <row r="48" spans="1:29" ht="259.5" customHeight="1" x14ac:dyDescent="0.35">
      <c r="A48" s="129" t="s">
        <v>127</v>
      </c>
      <c r="B48" s="26" t="s">
        <v>21</v>
      </c>
      <c r="C48" s="27" t="s">
        <v>128</v>
      </c>
      <c r="D48" s="27" t="s">
        <v>129</v>
      </c>
      <c r="E48" s="44" t="s">
        <v>66</v>
      </c>
      <c r="F48" s="45" t="s">
        <v>130</v>
      </c>
      <c r="G48" s="44" t="s">
        <v>67</v>
      </c>
      <c r="H48" s="26">
        <v>1</v>
      </c>
      <c r="I48" s="27">
        <v>2</v>
      </c>
      <c r="J48" s="27">
        <v>2</v>
      </c>
      <c r="K48" s="26">
        <v>2</v>
      </c>
      <c r="L48" s="26">
        <f t="shared" si="4"/>
        <v>7</v>
      </c>
      <c r="M48" s="27">
        <v>3</v>
      </c>
      <c r="N48" s="26">
        <f t="shared" si="5"/>
        <v>21</v>
      </c>
      <c r="O48" s="29" t="str">
        <f t="shared" si="1"/>
        <v>IMPORTANTE</v>
      </c>
      <c r="P48" s="36" t="s">
        <v>131</v>
      </c>
      <c r="Q48" s="26" t="s">
        <v>21</v>
      </c>
      <c r="R48" s="27" t="s">
        <v>21</v>
      </c>
      <c r="S48" s="30" t="s">
        <v>21</v>
      </c>
      <c r="T48" s="32" t="s">
        <v>132</v>
      </c>
      <c r="U48" s="26" t="s">
        <v>21</v>
      </c>
      <c r="V48" s="30">
        <v>1</v>
      </c>
      <c r="W48" s="27">
        <v>1</v>
      </c>
      <c r="X48" s="27">
        <v>1</v>
      </c>
      <c r="Y48" s="30">
        <v>1</v>
      </c>
      <c r="Z48" s="26">
        <f t="shared" si="6"/>
        <v>4</v>
      </c>
      <c r="AA48" s="27">
        <v>3</v>
      </c>
      <c r="AB48" s="26">
        <f t="shared" si="7"/>
        <v>12</v>
      </c>
      <c r="AC48" s="29" t="str">
        <f t="shared" si="3"/>
        <v>MODERADO</v>
      </c>
    </row>
    <row r="49" spans="1:32" ht="259.5" customHeight="1" x14ac:dyDescent="0.35">
      <c r="A49" s="130"/>
      <c r="B49" s="26" t="s">
        <v>21</v>
      </c>
      <c r="C49" s="27" t="s">
        <v>133</v>
      </c>
      <c r="D49" s="27" t="s">
        <v>134</v>
      </c>
      <c r="E49" s="44" t="s">
        <v>66</v>
      </c>
      <c r="F49" s="45" t="s">
        <v>135</v>
      </c>
      <c r="G49" s="44" t="s">
        <v>67</v>
      </c>
      <c r="H49" s="26">
        <v>1</v>
      </c>
      <c r="I49" s="27">
        <v>2</v>
      </c>
      <c r="J49" s="27">
        <v>2</v>
      </c>
      <c r="K49" s="26">
        <v>2</v>
      </c>
      <c r="L49" s="26">
        <f t="shared" si="4"/>
        <v>7</v>
      </c>
      <c r="M49" s="27">
        <v>3</v>
      </c>
      <c r="N49" s="26">
        <f t="shared" si="5"/>
        <v>21</v>
      </c>
      <c r="O49" s="29" t="str">
        <f t="shared" si="1"/>
        <v>IMPORTANTE</v>
      </c>
      <c r="P49" s="36" t="s">
        <v>136</v>
      </c>
      <c r="Q49" s="26" t="s">
        <v>21</v>
      </c>
      <c r="R49" s="27" t="s">
        <v>21</v>
      </c>
      <c r="S49" s="30" t="s">
        <v>21</v>
      </c>
      <c r="T49" s="32" t="s">
        <v>132</v>
      </c>
      <c r="U49" s="26" t="s">
        <v>21</v>
      </c>
      <c r="V49" s="30">
        <v>1</v>
      </c>
      <c r="W49" s="27">
        <v>1</v>
      </c>
      <c r="X49" s="27">
        <v>1</v>
      </c>
      <c r="Y49" s="30">
        <v>1</v>
      </c>
      <c r="Z49" s="26">
        <f t="shared" si="6"/>
        <v>4</v>
      </c>
      <c r="AA49" s="27">
        <v>3</v>
      </c>
      <c r="AB49" s="26">
        <f t="shared" si="7"/>
        <v>12</v>
      </c>
      <c r="AC49" s="29" t="str">
        <f t="shared" si="3"/>
        <v>MODERADO</v>
      </c>
    </row>
    <row r="50" spans="1:32" ht="239.5" customHeight="1" x14ac:dyDescent="0.35">
      <c r="A50" s="125" t="s">
        <v>68</v>
      </c>
      <c r="B50" s="27" t="s">
        <v>21</v>
      </c>
      <c r="C50" s="27" t="s">
        <v>69</v>
      </c>
      <c r="D50" s="27" t="s">
        <v>70</v>
      </c>
      <c r="E50" s="33" t="s">
        <v>71</v>
      </c>
      <c r="F50" s="34" t="s">
        <v>72</v>
      </c>
      <c r="G50" s="33" t="s">
        <v>67</v>
      </c>
      <c r="H50" s="26">
        <v>1</v>
      </c>
      <c r="I50" s="26">
        <v>1</v>
      </c>
      <c r="J50" s="26">
        <v>1</v>
      </c>
      <c r="K50" s="27">
        <v>1</v>
      </c>
      <c r="L50" s="26">
        <f t="shared" si="4"/>
        <v>4</v>
      </c>
      <c r="M50" s="26">
        <v>3</v>
      </c>
      <c r="N50" s="26">
        <f t="shared" si="5"/>
        <v>12</v>
      </c>
      <c r="O50" s="29" t="str">
        <f t="shared" si="1"/>
        <v>MODERADO</v>
      </c>
      <c r="P50" s="37" t="s">
        <v>73</v>
      </c>
      <c r="Q50" s="27" t="s">
        <v>21</v>
      </c>
      <c r="R50" s="27" t="s">
        <v>21</v>
      </c>
      <c r="S50" s="27" t="s">
        <v>104</v>
      </c>
      <c r="T50" s="27" t="s">
        <v>105</v>
      </c>
      <c r="U50" s="26" t="s">
        <v>112</v>
      </c>
      <c r="V50" s="30">
        <v>1</v>
      </c>
      <c r="W50" s="26">
        <v>1</v>
      </c>
      <c r="X50" s="26">
        <v>1</v>
      </c>
      <c r="Y50" s="26">
        <v>1</v>
      </c>
      <c r="Z50" s="26">
        <f t="shared" si="6"/>
        <v>4</v>
      </c>
      <c r="AA50" s="26">
        <v>2</v>
      </c>
      <c r="AB50" s="26">
        <f t="shared" si="7"/>
        <v>8</v>
      </c>
      <c r="AC50" s="29" t="str">
        <f t="shared" si="3"/>
        <v>TOLERABLE</v>
      </c>
    </row>
    <row r="51" spans="1:32" s="35" customFormat="1" ht="151.75" customHeight="1" x14ac:dyDescent="0.3">
      <c r="A51" s="125"/>
      <c r="B51" s="27">
        <v>1200</v>
      </c>
      <c r="C51" s="27" t="str">
        <f>IFERROR(VLOOKUP(B51,[4]PELIGROS!$B$7:$D$130,2,FALSE),"")</f>
        <v>Lluvia intensa</v>
      </c>
      <c r="D51" s="27" t="str">
        <f>IFERROR(VLOOKUP(B51,[4]PELIGROS!$B$7:$D$130,3,FALSE),"")</f>
        <v>Inundación, resbalones, colisión, resfríos.</v>
      </c>
      <c r="E51" s="48" t="s">
        <v>96</v>
      </c>
      <c r="F51" s="69" t="s">
        <v>72</v>
      </c>
      <c r="G51" s="48" t="s">
        <v>67</v>
      </c>
      <c r="H51" s="26">
        <v>1</v>
      </c>
      <c r="I51" s="26">
        <v>2</v>
      </c>
      <c r="J51" s="26">
        <v>2</v>
      </c>
      <c r="K51" s="27">
        <v>1</v>
      </c>
      <c r="L51" s="27">
        <f t="shared" si="4"/>
        <v>6</v>
      </c>
      <c r="M51" s="26">
        <v>2</v>
      </c>
      <c r="N51" s="27">
        <f t="shared" si="5"/>
        <v>12</v>
      </c>
      <c r="O51" s="29" t="str">
        <f t="shared" si="1"/>
        <v>MODERADO</v>
      </c>
      <c r="P51" s="36" t="s">
        <v>63</v>
      </c>
      <c r="Q51" s="30" t="s">
        <v>21</v>
      </c>
      <c r="R51" s="27" t="s">
        <v>21</v>
      </c>
      <c r="S51" s="27" t="s">
        <v>21</v>
      </c>
      <c r="T51" s="26" t="s">
        <v>103</v>
      </c>
      <c r="U51" s="26" t="s">
        <v>122</v>
      </c>
      <c r="V51" s="30">
        <v>1</v>
      </c>
      <c r="W51" s="27">
        <v>1</v>
      </c>
      <c r="X51" s="27">
        <v>1</v>
      </c>
      <c r="Y51" s="27">
        <v>1</v>
      </c>
      <c r="Z51" s="27">
        <f t="shared" si="6"/>
        <v>4</v>
      </c>
      <c r="AA51" s="27">
        <v>1</v>
      </c>
      <c r="AB51" s="27">
        <f t="shared" si="7"/>
        <v>4</v>
      </c>
      <c r="AC51" s="29" t="str">
        <f t="shared" si="3"/>
        <v>TRIVIAL</v>
      </c>
    </row>
    <row r="52" spans="1:32" s="35" customFormat="1" ht="100" customHeight="1" x14ac:dyDescent="0.3">
      <c r="A52" s="125"/>
      <c r="B52" s="27">
        <v>1202</v>
      </c>
      <c r="C52" s="27" t="str">
        <f>IFERROR(VLOOKUP(B52,[4]PELIGROS!$B$7:$D$130,2,FALSE),"")</f>
        <v>Tormenta Eléctrica</v>
      </c>
      <c r="D52" s="27" t="str">
        <f>IFERROR(VLOOKUP(B52,[4]PELIGROS!$B$7:$D$130,3,FALSE),"")</f>
        <v>Exposición a descarga eléctrica, electrización, electrocución, incendios</v>
      </c>
      <c r="E52" s="50"/>
      <c r="F52" s="70"/>
      <c r="G52" s="49"/>
      <c r="H52" s="26">
        <v>1</v>
      </c>
      <c r="I52" s="26">
        <v>2</v>
      </c>
      <c r="J52" s="26">
        <v>2</v>
      </c>
      <c r="K52" s="27">
        <v>1</v>
      </c>
      <c r="L52" s="27">
        <f t="shared" si="4"/>
        <v>6</v>
      </c>
      <c r="M52" s="26">
        <v>3</v>
      </c>
      <c r="N52" s="27">
        <f t="shared" si="5"/>
        <v>18</v>
      </c>
      <c r="O52" s="29" t="str">
        <f t="shared" si="1"/>
        <v>IMPORTANTE</v>
      </c>
      <c r="P52" s="36" t="s">
        <v>63</v>
      </c>
      <c r="Q52" s="30" t="s">
        <v>21</v>
      </c>
      <c r="R52" s="27" t="s">
        <v>21</v>
      </c>
      <c r="S52" s="27" t="s">
        <v>106</v>
      </c>
      <c r="T52" s="26" t="s">
        <v>107</v>
      </c>
      <c r="U52" s="26" t="s">
        <v>114</v>
      </c>
      <c r="V52" s="30">
        <v>1</v>
      </c>
      <c r="W52" s="27">
        <v>1</v>
      </c>
      <c r="X52" s="27">
        <v>1</v>
      </c>
      <c r="Y52" s="27">
        <v>1</v>
      </c>
      <c r="Z52" s="27">
        <f t="shared" si="6"/>
        <v>4</v>
      </c>
      <c r="AA52" s="27">
        <v>2</v>
      </c>
      <c r="AB52" s="27">
        <f t="shared" si="7"/>
        <v>8</v>
      </c>
      <c r="AC52" s="29" t="str">
        <f t="shared" si="3"/>
        <v>TOLERABLE</v>
      </c>
    </row>
    <row r="53" spans="1:32" s="35" customFormat="1" ht="100" customHeight="1" x14ac:dyDescent="0.3">
      <c r="A53" s="125"/>
      <c r="B53" s="27">
        <v>1203</v>
      </c>
      <c r="C53" s="27" t="str">
        <f>IFERROR(VLOOKUP(B53,[4]PELIGROS!$B$7:$D$130,2,FALSE),"")</f>
        <v>Sismos</v>
      </c>
      <c r="D53" s="27" t="str">
        <f>IFERROR(VLOOKUP(B53,[4]PELIGROS!$B$7:$D$130,3,FALSE),"")</f>
        <v>Caída del personal/colapso de estructuras, golpes, aplastamiento, muerte</v>
      </c>
      <c r="E53" s="27" t="s">
        <v>71</v>
      </c>
      <c r="F53" s="71"/>
      <c r="G53" s="50"/>
      <c r="H53" s="26">
        <v>1</v>
      </c>
      <c r="I53" s="26">
        <v>2</v>
      </c>
      <c r="J53" s="26">
        <v>2</v>
      </c>
      <c r="K53" s="27">
        <v>1</v>
      </c>
      <c r="L53" s="27">
        <f t="shared" si="4"/>
        <v>6</v>
      </c>
      <c r="M53" s="26">
        <v>3</v>
      </c>
      <c r="N53" s="27">
        <f t="shared" si="5"/>
        <v>18</v>
      </c>
      <c r="O53" s="29" t="str">
        <f t="shared" si="1"/>
        <v>IMPORTANTE</v>
      </c>
      <c r="P53" s="36" t="s">
        <v>63</v>
      </c>
      <c r="Q53" s="30" t="s">
        <v>21</v>
      </c>
      <c r="R53" s="27" t="s">
        <v>21</v>
      </c>
      <c r="S53" s="27" t="s">
        <v>21</v>
      </c>
      <c r="T53" s="26" t="s">
        <v>109</v>
      </c>
      <c r="U53" s="26" t="s">
        <v>122</v>
      </c>
      <c r="V53" s="30">
        <v>1</v>
      </c>
      <c r="W53" s="26">
        <v>1</v>
      </c>
      <c r="X53" s="26">
        <v>1</v>
      </c>
      <c r="Y53" s="27">
        <v>1</v>
      </c>
      <c r="Z53" s="27">
        <f t="shared" si="6"/>
        <v>4</v>
      </c>
      <c r="AA53" s="26">
        <v>2</v>
      </c>
      <c r="AB53" s="27">
        <f t="shared" si="7"/>
        <v>8</v>
      </c>
      <c r="AC53" s="29" t="str">
        <f t="shared" si="3"/>
        <v>TOLERABLE</v>
      </c>
    </row>
    <row r="54" spans="1:32" s="4" customFormat="1" x14ac:dyDescent="0.35">
      <c r="A54" s="7"/>
      <c r="B54" s="7"/>
      <c r="C54" s="7"/>
      <c r="D54" s="7"/>
      <c r="E54" s="7"/>
      <c r="F54" s="7"/>
      <c r="G54" s="7"/>
      <c r="H54" s="7"/>
      <c r="I54" s="7"/>
      <c r="J54" s="7"/>
      <c r="K54" s="7"/>
      <c r="L54" s="7"/>
      <c r="M54" s="7"/>
      <c r="N54" s="7"/>
      <c r="O54" s="13"/>
      <c r="P54" s="38"/>
      <c r="Q54" s="14"/>
      <c r="R54" s="14"/>
      <c r="S54" s="14"/>
      <c r="T54" s="7"/>
      <c r="U54" s="7"/>
      <c r="V54" s="7"/>
      <c r="W54" s="7"/>
      <c r="X54" s="7"/>
      <c r="Y54" s="7"/>
      <c r="Z54" s="7"/>
      <c r="AA54" s="7"/>
      <c r="AB54" s="7"/>
      <c r="AC54" s="13"/>
      <c r="AD54" s="7"/>
      <c r="AE54" s="7"/>
      <c r="AF54" s="15"/>
    </row>
    <row r="55" spans="1:32" s="4" customFormat="1" x14ac:dyDescent="0.35">
      <c r="A55" s="7"/>
      <c r="B55" s="7"/>
      <c r="C55" s="7"/>
      <c r="D55" s="7"/>
      <c r="E55" s="7"/>
      <c r="F55" s="7"/>
      <c r="G55" s="7"/>
      <c r="H55" s="7"/>
      <c r="I55" s="7"/>
      <c r="J55" s="7"/>
      <c r="K55" s="7"/>
      <c r="L55" s="7"/>
      <c r="M55" s="7"/>
      <c r="N55" s="7"/>
      <c r="O55" s="13"/>
      <c r="P55" s="38"/>
      <c r="Q55" s="14"/>
      <c r="R55" s="14"/>
      <c r="S55" s="14"/>
      <c r="T55" s="7"/>
      <c r="U55" s="7"/>
      <c r="V55" s="7"/>
      <c r="W55" s="7"/>
      <c r="X55" s="7"/>
      <c r="Y55" s="7"/>
      <c r="Z55" s="7"/>
      <c r="AA55" s="7"/>
      <c r="AB55" s="7"/>
      <c r="AC55" s="13"/>
      <c r="AD55" s="7"/>
      <c r="AE55" s="7"/>
      <c r="AF55" s="15"/>
    </row>
    <row r="56" spans="1:32" s="4" customFormat="1" ht="17.5" customHeight="1" x14ac:dyDescent="0.35">
      <c r="A56" s="58" t="s">
        <v>116</v>
      </c>
      <c r="B56" s="58"/>
      <c r="C56" s="58"/>
      <c r="D56" s="58"/>
      <c r="E56" s="58"/>
      <c r="F56" s="58"/>
      <c r="G56" s="58"/>
      <c r="H56" s="58"/>
      <c r="I56" s="7"/>
      <c r="J56" s="7"/>
      <c r="K56" s="7"/>
      <c r="L56" s="7"/>
      <c r="M56" s="7"/>
      <c r="N56" s="7"/>
      <c r="O56" s="13"/>
      <c r="P56" s="38"/>
      <c r="Q56" s="14"/>
      <c r="R56" s="14"/>
      <c r="S56" s="14"/>
      <c r="T56" s="7"/>
      <c r="U56" s="7"/>
      <c r="V56" s="7"/>
      <c r="W56" s="7"/>
      <c r="X56" s="7"/>
      <c r="Y56" s="7"/>
      <c r="Z56" s="7"/>
      <c r="AA56" s="7"/>
      <c r="AB56" s="7"/>
      <c r="AC56" s="13"/>
      <c r="AD56" s="7"/>
      <c r="AE56" s="7"/>
      <c r="AF56" s="15"/>
    </row>
    <row r="57" spans="1:32" s="17" customFormat="1" ht="34" customHeight="1" x14ac:dyDescent="0.35">
      <c r="A57" s="58" t="s">
        <v>115</v>
      </c>
      <c r="B57" s="58"/>
      <c r="C57" s="58"/>
      <c r="D57" s="58"/>
      <c r="E57" s="58"/>
      <c r="F57" s="58"/>
      <c r="G57" s="58"/>
      <c r="H57" s="58"/>
      <c r="I57" s="58"/>
      <c r="J57" s="58"/>
      <c r="K57" s="58"/>
      <c r="L57" s="58"/>
      <c r="M57" s="58"/>
      <c r="N57" s="58"/>
      <c r="O57" s="58"/>
      <c r="P57" s="58"/>
      <c r="Q57" s="58"/>
      <c r="R57" s="58"/>
      <c r="S57" s="16"/>
      <c r="T57" s="16"/>
      <c r="V57" s="18"/>
      <c r="W57" s="18"/>
      <c r="X57" s="18"/>
      <c r="Y57" s="18"/>
      <c r="Z57" s="18"/>
      <c r="AA57" s="18"/>
      <c r="AB57" s="18"/>
      <c r="AC57" s="18"/>
    </row>
    <row r="58" spans="1:32" ht="90" customHeight="1" x14ac:dyDescent="0.35">
      <c r="A58" s="124" t="s">
        <v>117</v>
      </c>
      <c r="B58" s="124"/>
      <c r="C58" s="124"/>
      <c r="D58" s="124"/>
      <c r="E58" s="124"/>
      <c r="F58" s="124"/>
      <c r="G58" s="124"/>
      <c r="H58" s="124"/>
      <c r="I58" s="124"/>
      <c r="J58" s="124"/>
      <c r="K58" s="124"/>
      <c r="L58" s="124"/>
      <c r="M58" s="124"/>
      <c r="N58" s="124"/>
      <c r="O58" s="124"/>
      <c r="P58" s="124"/>
      <c r="Q58" s="124"/>
      <c r="R58" s="124"/>
      <c r="S58" s="124"/>
      <c r="T58" s="124"/>
    </row>
    <row r="59" spans="1:32" x14ac:dyDescent="0.35">
      <c r="K59" s="19"/>
    </row>
    <row r="60" spans="1:32" ht="25" customHeight="1" x14ac:dyDescent="0.35">
      <c r="A60" s="1"/>
      <c r="C60" s="57" t="s">
        <v>22</v>
      </c>
      <c r="D60" s="57" t="s">
        <v>23</v>
      </c>
      <c r="E60" s="57"/>
      <c r="F60" s="57"/>
      <c r="G60" s="57"/>
      <c r="H60" s="57"/>
      <c r="I60" s="57"/>
      <c r="J60" s="57"/>
      <c r="K60" s="57"/>
      <c r="L60" s="57"/>
      <c r="M60" s="57"/>
      <c r="N60" s="57"/>
      <c r="O60" s="57"/>
      <c r="P60" s="57"/>
      <c r="R60" s="47" t="s">
        <v>22</v>
      </c>
      <c r="S60" s="47" t="s">
        <v>24</v>
      </c>
      <c r="T60" s="47" t="s">
        <v>25</v>
      </c>
      <c r="V60" s="1"/>
      <c r="W60" s="1"/>
      <c r="X60" s="1"/>
      <c r="Y60" s="62" t="s">
        <v>25</v>
      </c>
      <c r="Z60" s="63"/>
      <c r="AA60" s="63"/>
      <c r="AB60" s="63"/>
      <c r="AC60" s="64"/>
    </row>
    <row r="61" spans="1:32" ht="25" customHeight="1" x14ac:dyDescent="0.35">
      <c r="A61" s="5"/>
      <c r="B61" s="5"/>
      <c r="C61" s="57"/>
      <c r="D61" s="20" t="s">
        <v>26</v>
      </c>
      <c r="E61" s="57" t="s">
        <v>27</v>
      </c>
      <c r="F61" s="57"/>
      <c r="G61" s="57"/>
      <c r="H61" s="57"/>
      <c r="I61" s="57"/>
      <c r="J61" s="65" t="s">
        <v>28</v>
      </c>
      <c r="K61" s="66"/>
      <c r="L61" s="66"/>
      <c r="M61" s="66"/>
      <c r="N61" s="67"/>
      <c r="O61" s="57" t="s">
        <v>29</v>
      </c>
      <c r="P61" s="57"/>
      <c r="R61" s="47"/>
      <c r="S61" s="47"/>
      <c r="T61" s="47"/>
      <c r="U61" s="5"/>
      <c r="V61" s="1"/>
      <c r="W61" s="1"/>
      <c r="X61" s="1"/>
      <c r="Y61" s="68" t="s">
        <v>30</v>
      </c>
      <c r="Z61" s="68"/>
      <c r="AA61" s="68" t="s">
        <v>31</v>
      </c>
      <c r="AB61" s="68"/>
      <c r="AC61" s="12" t="s">
        <v>32</v>
      </c>
    </row>
    <row r="62" spans="1:32" ht="25" customHeight="1" x14ac:dyDescent="0.35">
      <c r="A62" s="6"/>
      <c r="B62" s="6"/>
      <c r="C62" s="76">
        <v>1</v>
      </c>
      <c r="D62" s="80" t="s">
        <v>33</v>
      </c>
      <c r="E62" s="77" t="s">
        <v>34</v>
      </c>
      <c r="F62" s="77"/>
      <c r="G62" s="77"/>
      <c r="H62" s="77"/>
      <c r="I62" s="77"/>
      <c r="J62" s="51" t="s">
        <v>35</v>
      </c>
      <c r="K62" s="52"/>
      <c r="L62" s="52"/>
      <c r="M62" s="52"/>
      <c r="N62" s="53"/>
      <c r="O62" s="78" t="s">
        <v>36</v>
      </c>
      <c r="P62" s="79"/>
      <c r="R62" s="76">
        <v>1</v>
      </c>
      <c r="S62" s="77" t="s">
        <v>37</v>
      </c>
      <c r="T62" s="11" t="s">
        <v>38</v>
      </c>
      <c r="U62" s="6"/>
      <c r="V62" s="119" t="s">
        <v>23</v>
      </c>
      <c r="W62" s="68" t="s">
        <v>39</v>
      </c>
      <c r="X62" s="68"/>
      <c r="Y62" s="46" t="s">
        <v>40</v>
      </c>
      <c r="Z62" s="46"/>
      <c r="AA62" s="46" t="s">
        <v>74</v>
      </c>
      <c r="AB62" s="46"/>
      <c r="AC62" s="122" t="s">
        <v>75</v>
      </c>
    </row>
    <row r="63" spans="1:32" ht="25" customHeight="1" x14ac:dyDescent="0.35">
      <c r="A63" s="6"/>
      <c r="B63" s="6"/>
      <c r="C63" s="76"/>
      <c r="D63" s="80"/>
      <c r="E63" s="77"/>
      <c r="F63" s="77"/>
      <c r="G63" s="77"/>
      <c r="H63" s="77"/>
      <c r="I63" s="77"/>
      <c r="J63" s="54"/>
      <c r="K63" s="55"/>
      <c r="L63" s="55"/>
      <c r="M63" s="55"/>
      <c r="N63" s="56"/>
      <c r="O63" s="78" t="s">
        <v>41</v>
      </c>
      <c r="P63" s="79"/>
      <c r="R63" s="76"/>
      <c r="S63" s="77"/>
      <c r="T63" s="11" t="s">
        <v>42</v>
      </c>
      <c r="U63" s="6"/>
      <c r="V63" s="119"/>
      <c r="W63" s="68"/>
      <c r="X63" s="68"/>
      <c r="Y63" s="46"/>
      <c r="Z63" s="46"/>
      <c r="AA63" s="46"/>
      <c r="AB63" s="46"/>
      <c r="AC63" s="123"/>
      <c r="AD63" s="21"/>
    </row>
    <row r="64" spans="1:32" ht="25" customHeight="1" x14ac:dyDescent="0.35">
      <c r="A64" s="6"/>
      <c r="B64" s="6"/>
      <c r="C64" s="76">
        <v>2</v>
      </c>
      <c r="D64" s="80" t="s">
        <v>43</v>
      </c>
      <c r="E64" s="77" t="s">
        <v>44</v>
      </c>
      <c r="F64" s="77"/>
      <c r="G64" s="77"/>
      <c r="H64" s="77"/>
      <c r="I64" s="77"/>
      <c r="J64" s="51" t="s">
        <v>45</v>
      </c>
      <c r="K64" s="52"/>
      <c r="L64" s="52"/>
      <c r="M64" s="52"/>
      <c r="N64" s="53"/>
      <c r="O64" s="78" t="s">
        <v>46</v>
      </c>
      <c r="P64" s="79"/>
      <c r="R64" s="76">
        <v>2</v>
      </c>
      <c r="S64" s="77" t="s">
        <v>47</v>
      </c>
      <c r="T64" s="11" t="s">
        <v>48</v>
      </c>
      <c r="U64" s="6"/>
      <c r="V64" s="119"/>
      <c r="W64" s="68" t="s">
        <v>49</v>
      </c>
      <c r="X64" s="68"/>
      <c r="Y64" s="46" t="s">
        <v>76</v>
      </c>
      <c r="Z64" s="46"/>
      <c r="AA64" s="120" t="s">
        <v>50</v>
      </c>
      <c r="AB64" s="120"/>
      <c r="AC64" s="117" t="s">
        <v>77</v>
      </c>
    </row>
    <row r="65" spans="1:30" ht="25" customHeight="1" x14ac:dyDescent="0.35">
      <c r="A65" s="6"/>
      <c r="B65" s="6"/>
      <c r="C65" s="76"/>
      <c r="D65" s="80"/>
      <c r="E65" s="77"/>
      <c r="F65" s="77"/>
      <c r="G65" s="77"/>
      <c r="H65" s="77"/>
      <c r="I65" s="77"/>
      <c r="J65" s="54"/>
      <c r="K65" s="55"/>
      <c r="L65" s="55"/>
      <c r="M65" s="55"/>
      <c r="N65" s="56"/>
      <c r="O65" s="78" t="s">
        <v>51</v>
      </c>
      <c r="P65" s="79"/>
      <c r="R65" s="76"/>
      <c r="S65" s="77"/>
      <c r="T65" s="11" t="s">
        <v>52</v>
      </c>
      <c r="U65" s="6"/>
      <c r="V65" s="119"/>
      <c r="W65" s="68"/>
      <c r="X65" s="68"/>
      <c r="Y65" s="46"/>
      <c r="Z65" s="46"/>
      <c r="AA65" s="120"/>
      <c r="AB65" s="120"/>
      <c r="AC65" s="118"/>
    </row>
    <row r="66" spans="1:30" ht="25" customHeight="1" x14ac:dyDescent="0.35">
      <c r="A66" s="6"/>
      <c r="B66" s="6"/>
      <c r="C66" s="76">
        <v>3</v>
      </c>
      <c r="D66" s="80" t="s">
        <v>53</v>
      </c>
      <c r="E66" s="77" t="s">
        <v>54</v>
      </c>
      <c r="F66" s="77"/>
      <c r="G66" s="77"/>
      <c r="H66" s="77"/>
      <c r="I66" s="77"/>
      <c r="J66" s="51" t="s">
        <v>55</v>
      </c>
      <c r="K66" s="52"/>
      <c r="L66" s="52"/>
      <c r="M66" s="52"/>
      <c r="N66" s="53"/>
      <c r="O66" s="78" t="s">
        <v>56</v>
      </c>
      <c r="P66" s="79"/>
      <c r="R66" s="76">
        <v>3</v>
      </c>
      <c r="S66" s="77" t="s">
        <v>57</v>
      </c>
      <c r="T66" s="11" t="s">
        <v>58</v>
      </c>
      <c r="U66" s="6"/>
      <c r="V66" s="119"/>
      <c r="W66" s="68" t="s">
        <v>59</v>
      </c>
      <c r="X66" s="68"/>
      <c r="Y66" s="120" t="s">
        <v>50</v>
      </c>
      <c r="Z66" s="120"/>
      <c r="AA66" s="121" t="s">
        <v>78</v>
      </c>
      <c r="AB66" s="121"/>
      <c r="AC66" s="117" t="s">
        <v>79</v>
      </c>
    </row>
    <row r="67" spans="1:30" ht="25" customHeight="1" x14ac:dyDescent="0.35">
      <c r="A67" s="6"/>
      <c r="B67" s="6"/>
      <c r="C67" s="76"/>
      <c r="D67" s="80" t="s">
        <v>60</v>
      </c>
      <c r="E67" s="77"/>
      <c r="F67" s="77"/>
      <c r="G67" s="77"/>
      <c r="H67" s="77"/>
      <c r="I67" s="77"/>
      <c r="J67" s="54"/>
      <c r="K67" s="55"/>
      <c r="L67" s="55"/>
      <c r="M67" s="55"/>
      <c r="N67" s="56"/>
      <c r="O67" s="78" t="s">
        <v>61</v>
      </c>
      <c r="P67" s="79"/>
      <c r="R67" s="76"/>
      <c r="S67" s="77"/>
      <c r="T67" s="11" t="s">
        <v>62</v>
      </c>
      <c r="U67" s="6"/>
      <c r="V67" s="119"/>
      <c r="W67" s="68"/>
      <c r="X67" s="68"/>
      <c r="Y67" s="120"/>
      <c r="Z67" s="120"/>
      <c r="AA67" s="121"/>
      <c r="AB67" s="121"/>
      <c r="AC67" s="118"/>
    </row>
    <row r="68" spans="1:30" ht="14.5" customHeight="1" x14ac:dyDescent="0.35">
      <c r="A68" s="8"/>
      <c r="B68" s="7"/>
      <c r="C68" s="7"/>
      <c r="D68" s="7"/>
      <c r="E68" s="8"/>
      <c r="F68" s="8"/>
      <c r="H68" s="8"/>
      <c r="I68" s="8"/>
      <c r="J68" s="8"/>
      <c r="K68" s="8"/>
      <c r="L68" s="8"/>
      <c r="M68" s="8"/>
      <c r="N68" s="8"/>
      <c r="O68" s="9"/>
      <c r="P68" s="40"/>
      <c r="R68" s="8"/>
      <c r="S68" s="10"/>
      <c r="T68" s="8"/>
      <c r="U68" s="7"/>
      <c r="V68" s="8"/>
      <c r="W68" s="8"/>
      <c r="X68" s="8"/>
      <c r="Y68" s="8"/>
      <c r="Z68" s="8"/>
      <c r="AA68" s="8"/>
      <c r="AB68" s="8"/>
      <c r="AC68" s="9"/>
    </row>
    <row r="69" spans="1:30" x14ac:dyDescent="0.35">
      <c r="T69" s="1"/>
      <c r="U69" s="3"/>
      <c r="V69" s="1"/>
      <c r="AD69" s="4"/>
    </row>
    <row r="70" spans="1:30" ht="11.15" customHeight="1" x14ac:dyDescent="0.35"/>
    <row r="71" spans="1:30" hidden="1" x14ac:dyDescent="0.35">
      <c r="K71" s="19"/>
    </row>
    <row r="72" spans="1:30" hidden="1" x14ac:dyDescent="0.35">
      <c r="K72" s="19"/>
    </row>
    <row r="73" spans="1:30" hidden="1" x14ac:dyDescent="0.35">
      <c r="K73" s="19"/>
    </row>
    <row r="74" spans="1:30" hidden="1" x14ac:dyDescent="0.35">
      <c r="K74" s="19"/>
    </row>
    <row r="75" spans="1:30" x14ac:dyDescent="0.35">
      <c r="B75" s="7"/>
    </row>
    <row r="76" spans="1:30" ht="109.5" customHeight="1" x14ac:dyDescent="0.4">
      <c r="C76" s="93"/>
      <c r="D76" s="94"/>
      <c r="E76" s="94"/>
      <c r="F76" s="94"/>
      <c r="G76" s="94"/>
      <c r="H76" s="94"/>
      <c r="I76" s="94"/>
      <c r="J76" s="94"/>
      <c r="K76" s="94"/>
      <c r="L76" s="94"/>
      <c r="M76" s="94"/>
      <c r="N76" s="94"/>
      <c r="O76" s="95"/>
      <c r="P76" s="41"/>
      <c r="Q76" s="93"/>
      <c r="R76" s="94"/>
      <c r="S76" s="94"/>
      <c r="T76" s="95"/>
      <c r="U76" s="84">
        <v>45923</v>
      </c>
      <c r="V76" s="85"/>
      <c r="W76" s="86"/>
    </row>
    <row r="77" spans="1:30" ht="109.5" customHeight="1" x14ac:dyDescent="0.35">
      <c r="C77" s="90" t="s">
        <v>184</v>
      </c>
      <c r="D77" s="91"/>
      <c r="E77" s="91"/>
      <c r="F77" s="91"/>
      <c r="G77" s="91"/>
      <c r="H77" s="91"/>
      <c r="I77" s="91"/>
      <c r="J77" s="91"/>
      <c r="K77" s="91"/>
      <c r="L77" s="91"/>
      <c r="M77" s="91"/>
      <c r="N77" s="91"/>
      <c r="O77" s="92"/>
      <c r="P77" s="42" t="s">
        <v>124</v>
      </c>
      <c r="Q77" s="90" t="s">
        <v>123</v>
      </c>
      <c r="R77" s="91"/>
      <c r="S77" s="91"/>
      <c r="T77" s="92"/>
      <c r="U77" s="87"/>
      <c r="V77" s="88"/>
      <c r="W77" s="89"/>
      <c r="AD77" s="4"/>
    </row>
    <row r="78" spans="1:30" ht="18" x14ac:dyDescent="0.35">
      <c r="C78" s="96" t="s">
        <v>65</v>
      </c>
      <c r="D78" s="96"/>
      <c r="E78" s="96"/>
      <c r="F78" s="96"/>
      <c r="G78" s="96"/>
      <c r="H78" s="96"/>
      <c r="I78" s="96"/>
      <c r="J78" s="96"/>
      <c r="K78" s="96"/>
      <c r="L78" s="96"/>
      <c r="M78" s="96"/>
      <c r="N78" s="96"/>
      <c r="O78" s="96"/>
      <c r="P78" s="43" t="s">
        <v>120</v>
      </c>
      <c r="Q78" s="97" t="s">
        <v>121</v>
      </c>
      <c r="R78" s="97"/>
      <c r="S78" s="97"/>
      <c r="T78" s="97"/>
      <c r="U78" s="81" t="s">
        <v>80</v>
      </c>
      <c r="V78" s="82"/>
      <c r="W78" s="83"/>
    </row>
  </sheetData>
  <mergeCells count="89">
    <mergeCell ref="A7:A17"/>
    <mergeCell ref="A40:A47"/>
    <mergeCell ref="A50:A53"/>
    <mergeCell ref="A5:D5"/>
    <mergeCell ref="F5:F6"/>
    <mergeCell ref="A48:A49"/>
    <mergeCell ref="A18:A28"/>
    <mergeCell ref="A29:A39"/>
    <mergeCell ref="E64:I65"/>
    <mergeCell ref="J64:N65"/>
    <mergeCell ref="O63:P63"/>
    <mergeCell ref="A58:T58"/>
    <mergeCell ref="A57:R57"/>
    <mergeCell ref="AC66:AC67"/>
    <mergeCell ref="R66:R67"/>
    <mergeCell ref="V62:V67"/>
    <mergeCell ref="AA62:AB63"/>
    <mergeCell ref="Y64:Z65"/>
    <mergeCell ref="AA64:AB65"/>
    <mergeCell ref="W66:X67"/>
    <mergeCell ref="W62:X63"/>
    <mergeCell ref="W64:X65"/>
    <mergeCell ref="Y66:Z67"/>
    <mergeCell ref="AA66:AB67"/>
    <mergeCell ref="AC62:AC63"/>
    <mergeCell ref="AC64:AC65"/>
    <mergeCell ref="S66:S67"/>
    <mergeCell ref="R64:R65"/>
    <mergeCell ref="S64:S65"/>
    <mergeCell ref="A1:B2"/>
    <mergeCell ref="C1:U2"/>
    <mergeCell ref="V1:Z1"/>
    <mergeCell ref="AA1:AC1"/>
    <mergeCell ref="V2:Z2"/>
    <mergeCell ref="AA2:AC2"/>
    <mergeCell ref="A3:B3"/>
    <mergeCell ref="C3:AC3"/>
    <mergeCell ref="A4:B4"/>
    <mergeCell ref="C4:K4"/>
    <mergeCell ref="L4:O4"/>
    <mergeCell ref="P4:S4"/>
    <mergeCell ref="T4:U4"/>
    <mergeCell ref="V4:AC4"/>
    <mergeCell ref="U78:W78"/>
    <mergeCell ref="U76:W77"/>
    <mergeCell ref="C77:O77"/>
    <mergeCell ref="C76:O76"/>
    <mergeCell ref="Q77:T77"/>
    <mergeCell ref="Q76:T76"/>
    <mergeCell ref="C78:O78"/>
    <mergeCell ref="Q78:T78"/>
    <mergeCell ref="C66:C67"/>
    <mergeCell ref="S62:S63"/>
    <mergeCell ref="O62:P62"/>
    <mergeCell ref="C62:C63"/>
    <mergeCell ref="C64:C65"/>
    <mergeCell ref="O64:P64"/>
    <mergeCell ref="O65:P65"/>
    <mergeCell ref="D66:D67"/>
    <mergeCell ref="E66:I67"/>
    <mergeCell ref="J66:N67"/>
    <mergeCell ref="O66:P66"/>
    <mergeCell ref="O67:P67"/>
    <mergeCell ref="D62:D63"/>
    <mergeCell ref="E62:I63"/>
    <mergeCell ref="D64:D65"/>
    <mergeCell ref="R62:R63"/>
    <mergeCell ref="Q5:U5"/>
    <mergeCell ref="V5:AC5"/>
    <mergeCell ref="Y60:AC60"/>
    <mergeCell ref="E61:I61"/>
    <mergeCell ref="J61:N61"/>
    <mergeCell ref="O61:P61"/>
    <mergeCell ref="Y61:Z61"/>
    <mergeCell ref="AA61:AB61"/>
    <mergeCell ref="R60:R61"/>
    <mergeCell ref="S60:S61"/>
    <mergeCell ref="E51:E52"/>
    <mergeCell ref="F51:F53"/>
    <mergeCell ref="D60:P60"/>
    <mergeCell ref="G5:G6"/>
    <mergeCell ref="H5:O5"/>
    <mergeCell ref="P5:P6"/>
    <mergeCell ref="Y62:Z63"/>
    <mergeCell ref="T60:T61"/>
    <mergeCell ref="G51:G53"/>
    <mergeCell ref="J62:N63"/>
    <mergeCell ref="C60:C61"/>
    <mergeCell ref="A56:H56"/>
  </mergeCells>
  <conditionalFormatting sqref="O7:O53 AC7:AC53">
    <cfRule type="containsText" dxfId="70" priority="2453" operator="containsText" text="MODERADO">
      <formula>NOT(ISERROR(SEARCH("MODERADO",O7)))</formula>
    </cfRule>
    <cfRule type="containsText" dxfId="69" priority="2452" operator="containsText" text="IMPORTANTE">
      <formula>NOT(ISERROR(SEARCH("IMPORTANTE",O7)))</formula>
    </cfRule>
    <cfRule type="containsText" dxfId="68" priority="2454" operator="containsText" text="TOLERABLE">
      <formula>NOT(ISERROR(SEARCH("TOLERABLE",O7)))</formula>
    </cfRule>
  </conditionalFormatting>
  <conditionalFormatting sqref="O7:O56 AC7:AC56">
    <cfRule type="containsText" dxfId="67" priority="2412" operator="containsText" text="TRIVIAL">
      <formula>NOT(ISERROR(SEARCH("TRIVIAL",O7)))</formula>
    </cfRule>
    <cfRule type="containsText" dxfId="66" priority="2417" operator="containsText" text="INTOLERABLE">
      <formula>NOT(ISERROR(SEARCH("INTOLERABLE",O7)))</formula>
    </cfRule>
  </conditionalFormatting>
  <conditionalFormatting sqref="O54:O56">
    <cfRule type="containsText" dxfId="65" priority="2399" operator="containsText" text="IMPORTANTE">
      <formula>NOT(ISERROR(SEARCH("IMPORTANTE",O54)))</formula>
    </cfRule>
    <cfRule type="containsText" dxfId="64" priority="2398" operator="containsText" text="MODERADO">
      <formula>NOT(ISERROR(SEARCH("MODERADO",O54)))</formula>
    </cfRule>
    <cfRule type="beginsWith" dxfId="63" priority="2397" operator="beginsWith" text="TOLERABLE">
      <formula>LEFT(O54,LEN("TOLERABLE"))="TOLERABLE"</formula>
    </cfRule>
    <cfRule type="containsText" dxfId="62" priority="2396" operator="containsText" text="TRIVIAL">
      <formula>NOT(ISERROR(SEARCH("TRIVIAL",O54)))</formula>
    </cfRule>
    <cfRule type="cellIs" dxfId="61" priority="2395" operator="greaterThan">
      <formula>5</formula>
    </cfRule>
    <cfRule type="cellIs" dxfId="60" priority="2403" operator="between">
      <formula>5</formula>
      <formula>9</formula>
    </cfRule>
    <cfRule type="cellIs" dxfId="59" priority="2402" operator="equal">
      <formula>"MODERADO"</formula>
    </cfRule>
    <cfRule type="containsText" dxfId="58" priority="2401" operator="containsText" text="IMPORTANTE">
      <formula>NOT(ISERROR(SEARCH("IMPORTANTE",O54)))</formula>
    </cfRule>
    <cfRule type="containsText" dxfId="57" priority="2413" operator="containsText" text="INTOLERABLE">
      <formula>NOT(ISERROR(SEARCH("INTOLERABLE",O54)))</formula>
    </cfRule>
    <cfRule type="beginsWith" dxfId="56" priority="2400" operator="beginsWith" text="INTOLERABLE">
      <formula>LEFT(O54,LEN("INTOLERABLE"))="INTOLERABLE"</formula>
    </cfRule>
    <cfRule type="dataBar" priority="2421">
      <dataBar>
        <cfvo type="min"/>
        <cfvo type="max"/>
        <color rgb="FF638EC6"/>
      </dataBar>
      <extLst>
        <ext xmlns:x14="http://schemas.microsoft.com/office/spreadsheetml/2009/9/main" uri="{B025F937-C7B1-47D3-B67F-A62EFF666E3E}">
          <x14:id>{1EAB8953-D9A5-4CB5-87A8-983725CFE7B6}</x14:id>
        </ext>
      </extLst>
    </cfRule>
    <cfRule type="containsText" dxfId="55" priority="2420" operator="containsText" text="TOLERABLE">
      <formula>NOT(ISERROR(SEARCH("TOLERABLE",O54)))</formula>
    </cfRule>
    <cfRule type="containsText" dxfId="54" priority="2419" operator="containsText" text="MODERADO">
      <formula>NOT(ISERROR(SEARCH("MODERADO",O54)))</formula>
    </cfRule>
    <cfRule type="containsText" dxfId="53" priority="2418" operator="containsText" text="IMPORTANTE">
      <formula>NOT(ISERROR(SEARCH("IMPORTANTE",O54)))</formula>
    </cfRule>
    <cfRule type="containsText" dxfId="52" priority="2416" operator="containsText" text="TOLERABLE">
      <formula>NOT(ISERROR(SEARCH("TOLERABLE",O54)))</formula>
    </cfRule>
    <cfRule type="containsText" dxfId="51" priority="2415" operator="containsText" text="MODERADO">
      <formula>NOT(ISERROR(SEARCH("MODERADO",O54)))</formula>
    </cfRule>
    <cfRule type="containsText" dxfId="50" priority="2414" operator="containsText" text="IMPORTANTE">
      <formula>NOT(ISERROR(SEARCH("IMPORTANTE",O54)))</formula>
    </cfRule>
  </conditionalFormatting>
  <conditionalFormatting sqref="O68 AC68">
    <cfRule type="cellIs" dxfId="49" priority="2357" operator="greaterThan">
      <formula>5</formula>
    </cfRule>
    <cfRule type="containsText" dxfId="48" priority="2383" operator="containsText" text="IMPORTANTE">
      <formula>NOT(ISERROR(SEARCH("IMPORTANTE",O68)))</formula>
    </cfRule>
    <cfRule type="cellIs" dxfId="47" priority="2384" operator="equal">
      <formula>"MODERADO"</formula>
    </cfRule>
    <cfRule type="cellIs" dxfId="46" priority="2385" operator="between">
      <formula>5</formula>
      <formula>9</formula>
    </cfRule>
    <cfRule type="containsText" dxfId="45" priority="2380" operator="containsText" text="MODERADO">
      <formula>NOT(ISERROR(SEARCH("MODERADO",O68)))</formula>
    </cfRule>
    <cfRule type="containsText" dxfId="44" priority="2381" operator="containsText" text="IMPORTANTE">
      <formula>NOT(ISERROR(SEARCH("IMPORTANTE",O68)))</formula>
    </cfRule>
    <cfRule type="beginsWith" dxfId="43" priority="2382" operator="beginsWith" text="INTOLERABLE">
      <formula>LEFT(O68,LEN("INTOLERABLE"))="INTOLERABLE"</formula>
    </cfRule>
  </conditionalFormatting>
  <conditionalFormatting sqref="O68">
    <cfRule type="containsText" dxfId="42" priority="2358" operator="containsText" text="TRIVIAL">
      <formula>NOT(ISERROR(SEARCH("TRIVIAL",O68)))</formula>
    </cfRule>
    <cfRule type="containsText" dxfId="41" priority="2359" operator="containsText" text="INTOLERABLE">
      <formula>NOT(ISERROR(SEARCH("INTOLERABLE",O68)))</formula>
    </cfRule>
    <cfRule type="containsText" dxfId="40" priority="2360" operator="containsText" text="IMPORTANTE">
      <formula>NOT(ISERROR(SEARCH("IMPORTANTE",O68)))</formula>
    </cfRule>
    <cfRule type="containsText" dxfId="39" priority="2361" operator="containsText" text="MODERADO">
      <formula>NOT(ISERROR(SEARCH("MODERADO",O68)))</formula>
    </cfRule>
    <cfRule type="containsText" dxfId="38" priority="2362" operator="containsText" text="TOLERABLE">
      <formula>NOT(ISERROR(SEARCH("TOLERABLE",O68)))</formula>
    </cfRule>
    <cfRule type="containsText" dxfId="37" priority="2363" operator="containsText" text="INTOLERABLE">
      <formula>NOT(ISERROR(SEARCH("INTOLERABLE",O68)))</formula>
    </cfRule>
    <cfRule type="containsText" dxfId="36" priority="2364" operator="containsText" text="IMPORTANTE">
      <formula>NOT(ISERROR(SEARCH("IMPORTANTE",O68)))</formula>
    </cfRule>
    <cfRule type="containsText" dxfId="35" priority="2365" operator="containsText" text="MODERADO">
      <formula>NOT(ISERROR(SEARCH("MODERADO",O68)))</formula>
    </cfRule>
    <cfRule type="dataBar" priority="2367">
      <dataBar>
        <cfvo type="min"/>
        <cfvo type="max"/>
        <color rgb="FF638EC6"/>
      </dataBar>
      <extLst>
        <ext xmlns:x14="http://schemas.microsoft.com/office/spreadsheetml/2009/9/main" uri="{B025F937-C7B1-47D3-B67F-A62EFF666E3E}">
          <x14:id>{0F5B67D6-26BD-436D-9C99-A8E855990206}</x14:id>
        </ext>
      </extLst>
    </cfRule>
    <cfRule type="containsText" dxfId="34" priority="2366" operator="containsText" text="TOLERABLE">
      <formula>NOT(ISERROR(SEARCH("TOLERABLE",O68)))</formula>
    </cfRule>
  </conditionalFormatting>
  <conditionalFormatting sqref="AC54:AC56">
    <cfRule type="cellIs" dxfId="33" priority="2393" operator="equal">
      <formula>"MODERADO"</formula>
    </cfRule>
    <cfRule type="containsText" dxfId="32" priority="2392" operator="containsText" text="IMPORTANTE">
      <formula>NOT(ISERROR(SEARCH("IMPORTANTE",AC54)))</formula>
    </cfRule>
    <cfRule type="beginsWith" dxfId="31" priority="2391" operator="beginsWith" text="INTOLERABLE">
      <formula>LEFT(AC54,LEN("INTOLERABLE"))="INTOLERABLE"</formula>
    </cfRule>
    <cfRule type="containsText" dxfId="30" priority="2390" operator="containsText" text="IMPORTANTE">
      <formula>NOT(ISERROR(SEARCH("IMPORTANTE",AC54)))</formula>
    </cfRule>
    <cfRule type="containsText" dxfId="29" priority="2389" operator="containsText" text="MODERADO">
      <formula>NOT(ISERROR(SEARCH("MODERADO",AC54)))</formula>
    </cfRule>
    <cfRule type="beginsWith" dxfId="28" priority="2388" operator="beginsWith" text="TOLERABLE">
      <formula>LEFT(AC54,LEN("TOLERABLE"))="TOLERABLE"</formula>
    </cfRule>
    <cfRule type="containsText" dxfId="27" priority="2387" operator="containsText" text="TRIVIAL">
      <formula>NOT(ISERROR(SEARCH("TRIVIAL",AC54)))</formula>
    </cfRule>
    <cfRule type="cellIs" dxfId="26" priority="2386" operator="greaterThan">
      <formula>5</formula>
    </cfRule>
    <cfRule type="cellIs" dxfId="25" priority="2394" operator="between">
      <formula>5</formula>
      <formula>9</formula>
    </cfRule>
    <cfRule type="containsText" dxfId="24" priority="2426" operator="containsText" text="TOLERABLE">
      <formula>NOT(ISERROR(SEARCH("TOLERABLE",AC54)))</formula>
    </cfRule>
    <cfRule type="containsText" dxfId="23" priority="2428" operator="containsText" text="IMPORTANTE">
      <formula>NOT(ISERROR(SEARCH("IMPORTANTE",AC54)))</formula>
    </cfRule>
    <cfRule type="containsText" dxfId="22" priority="2430" operator="containsText" text="TOLERABLE">
      <formula>NOT(ISERROR(SEARCH("TOLERABLE",AC54)))</formula>
    </cfRule>
    <cfRule type="dataBar" priority="2431">
      <dataBar>
        <cfvo type="min"/>
        <cfvo type="max"/>
        <color rgb="FF638EC6"/>
      </dataBar>
      <extLst>
        <ext xmlns:x14="http://schemas.microsoft.com/office/spreadsheetml/2009/9/main" uri="{B025F937-C7B1-47D3-B67F-A62EFF666E3E}">
          <x14:id>{14F937FF-F59B-4738-8608-0BA9F26D77A4}</x14:id>
        </ext>
      </extLst>
    </cfRule>
    <cfRule type="containsText" dxfId="21" priority="2424" operator="containsText" text="IMPORTANTE">
      <formula>NOT(ISERROR(SEARCH("IMPORTANTE",AC54)))</formula>
    </cfRule>
    <cfRule type="containsText" dxfId="20" priority="2429" operator="containsText" text="MODERADO">
      <formula>NOT(ISERROR(SEARCH("MODERADO",AC54)))</formula>
    </cfRule>
    <cfRule type="containsText" dxfId="19" priority="2425" operator="containsText" text="MODERADO">
      <formula>NOT(ISERROR(SEARCH("MODERADO",AC54)))</formula>
    </cfRule>
  </conditionalFormatting>
  <conditionalFormatting sqref="AC68 O68">
    <cfRule type="beginsWith" dxfId="18" priority="2379" operator="beginsWith" text="TOLERABLE">
      <formula>LEFT(O68,LEN("TOLERABLE"))="TOLERABLE"</formula>
    </cfRule>
    <cfRule type="containsText" dxfId="17" priority="2378" operator="containsText" text="TRIVIAL">
      <formula>NOT(ISERROR(SEARCH("TRIVIAL",O68)))</formula>
    </cfRule>
  </conditionalFormatting>
  <conditionalFormatting sqref="AC68">
    <cfRule type="dataBar" priority="2377">
      <dataBar>
        <cfvo type="min"/>
        <cfvo type="max"/>
        <color rgb="FF638EC6"/>
      </dataBar>
      <extLst>
        <ext xmlns:x14="http://schemas.microsoft.com/office/spreadsheetml/2009/9/main" uri="{B025F937-C7B1-47D3-B67F-A62EFF666E3E}">
          <x14:id>{B4F00C8B-6439-4879-B718-0C2F5C29C206}</x14:id>
        </ext>
      </extLst>
    </cfRule>
    <cfRule type="containsText" dxfId="16" priority="2375" operator="containsText" text="MODERADO">
      <formula>NOT(ISERROR(SEARCH("MODERADO",AC68)))</formula>
    </cfRule>
    <cfRule type="containsText" dxfId="15" priority="2374" operator="containsText" text="IMPORTANTE">
      <formula>NOT(ISERROR(SEARCH("IMPORTANTE",AC68)))</formula>
    </cfRule>
    <cfRule type="containsText" dxfId="14" priority="2373" operator="containsText" text="INTOLERABLE">
      <formula>NOT(ISERROR(SEARCH("INTOLERABLE",AC68)))</formula>
    </cfRule>
    <cfRule type="containsText" dxfId="13" priority="2372" operator="containsText" text="TOLERABLE">
      <formula>NOT(ISERROR(SEARCH("TOLERABLE",AC68)))</formula>
    </cfRule>
    <cfRule type="containsText" dxfId="12" priority="2371" operator="containsText" text="MODERADO">
      <formula>NOT(ISERROR(SEARCH("MODERADO",AC68)))</formula>
    </cfRule>
    <cfRule type="containsText" dxfId="11" priority="2376" operator="containsText" text="TOLERABLE">
      <formula>NOT(ISERROR(SEARCH("TOLERABLE",AC68)))</formula>
    </cfRule>
    <cfRule type="containsText" dxfId="10" priority="2369" operator="containsText" text="INTOLERABLE">
      <formula>NOT(ISERROR(SEARCH("INTOLERABLE",AC68)))</formula>
    </cfRule>
    <cfRule type="containsText" dxfId="9" priority="2368" operator="containsText" text="TRIVIAL">
      <formula>NOT(ISERROR(SEARCH("TRIVIAL",AC68)))</formula>
    </cfRule>
    <cfRule type="containsText" dxfId="8" priority="2370" operator="containsText" text="IMPORTANTE">
      <formula>NOT(ISERROR(SEARCH("IMPORTANTE",AC68)))</formula>
    </cfRule>
  </conditionalFormatting>
  <conditionalFormatting sqref="AE54:AE56">
    <cfRule type="beginsWith" dxfId="7" priority="2405" operator="beginsWith" text="TOLERABLE">
      <formula>LEFT(AE54,LEN("TOLERABLE"))="TOLERABLE"</formula>
    </cfRule>
    <cfRule type="containsText" dxfId="6" priority="2406" operator="containsText" text="MODERADO">
      <formula>NOT(ISERROR(SEARCH("MODERADO",AE54)))</formula>
    </cfRule>
    <cfRule type="containsText" dxfId="5" priority="2407" operator="containsText" text="IMPORTANTE">
      <formula>NOT(ISERROR(SEARCH("IMPORTANTE",AE54)))</formula>
    </cfRule>
    <cfRule type="cellIs" dxfId="4" priority="2410" operator="equal">
      <formula>"MODERADO"</formula>
    </cfRule>
    <cfRule type="beginsWith" dxfId="3" priority="2408" operator="beginsWith" text="INTOLERABLE">
      <formula>LEFT(AE54,LEN("INTOLERABLE"))="INTOLERABLE"</formula>
    </cfRule>
    <cfRule type="cellIs" dxfId="2" priority="2411" operator="between">
      <formula>5</formula>
      <formula>9</formula>
    </cfRule>
    <cfRule type="containsText" dxfId="1" priority="2404" operator="containsText" text="TRIVIAL">
      <formula>NOT(ISERROR(SEARCH("TRIVIAL",AE54)))</formula>
    </cfRule>
    <cfRule type="containsText" dxfId="0" priority="2409" operator="containsText" text="IMPORTANTE">
      <formula>NOT(ISERROR(SEARCH("IMPORTANTE",AE54)))</formula>
    </cfRule>
  </conditionalFormatting>
  <pageMargins left="0.7" right="0.7" top="0.75" bottom="0.75" header="0.3" footer="0.3"/>
  <pageSetup paperSize="5" scale="26" fitToHeight="0" orientation="landscape" horizontalDpi="300" verticalDpi="300" r:id="rId1"/>
  <rowBreaks count="2" manualBreakCount="2">
    <brk id="15" max="29" man="1"/>
    <brk id="52" max="29" man="1"/>
  </rowBreaks>
  <colBreaks count="1" manualBreakCount="1">
    <brk id="30" max="1048575" man="1"/>
  </colBreaks>
  <drawing r:id="rId2"/>
  <extLst>
    <ext xmlns:x14="http://schemas.microsoft.com/office/spreadsheetml/2009/9/main" uri="{78C0D931-6437-407d-A8EE-F0AAD7539E65}">
      <x14:conditionalFormattings>
        <x14:conditionalFormatting xmlns:xm="http://schemas.microsoft.com/office/excel/2006/main">
          <x14:cfRule type="dataBar" id="{1EAB8953-D9A5-4CB5-87A8-983725CFE7B6}">
            <x14:dataBar minLength="0" maxLength="100" gradient="0">
              <x14:cfvo type="autoMin"/>
              <x14:cfvo type="autoMax"/>
              <x14:negativeFillColor rgb="FFFF0000"/>
              <x14:axisColor rgb="FF000000"/>
            </x14:dataBar>
          </x14:cfRule>
          <xm:sqref>O54:O56</xm:sqref>
        </x14:conditionalFormatting>
        <x14:conditionalFormatting xmlns:xm="http://schemas.microsoft.com/office/excel/2006/main">
          <x14:cfRule type="dataBar" id="{0F5B67D6-26BD-436D-9C99-A8E855990206}">
            <x14:dataBar minLength="0" maxLength="100" gradient="0">
              <x14:cfvo type="autoMin"/>
              <x14:cfvo type="autoMax"/>
              <x14:negativeFillColor rgb="FFFF0000"/>
              <x14:axisColor rgb="FF000000"/>
            </x14:dataBar>
          </x14:cfRule>
          <xm:sqref>O68</xm:sqref>
        </x14:conditionalFormatting>
        <x14:conditionalFormatting xmlns:xm="http://schemas.microsoft.com/office/excel/2006/main">
          <x14:cfRule type="dataBar" id="{14F937FF-F59B-4738-8608-0BA9F26D77A4}">
            <x14:dataBar minLength="0" maxLength="100" gradient="0">
              <x14:cfvo type="autoMin"/>
              <x14:cfvo type="autoMax"/>
              <x14:negativeFillColor rgb="FFFF0000"/>
              <x14:axisColor rgb="FF000000"/>
            </x14:dataBar>
          </x14:cfRule>
          <xm:sqref>AC54:AC56</xm:sqref>
        </x14:conditionalFormatting>
        <x14:conditionalFormatting xmlns:xm="http://schemas.microsoft.com/office/excel/2006/main">
          <x14:cfRule type="dataBar" id="{B4F00C8B-6439-4879-B718-0C2F5C29C206}">
            <x14:dataBar minLength="0" maxLength="100" gradient="0">
              <x14:cfvo type="autoMin"/>
              <x14:cfvo type="autoMax"/>
              <x14:negativeFillColor rgb="FFFF0000"/>
              <x14:axisColor rgb="FF000000"/>
            </x14:dataBar>
          </x14:cfRule>
          <xm:sqref>AC68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OP RAMPA Y DESCARGA</vt:lpstr>
      <vt:lpstr>'OP RAMPA Y DESCARGA'!Área_de_impresión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Dalenson Junior Paredes Torres</cp:lastModifiedBy>
  <cp:lastPrinted>2023-06-19T19:41:27Z</cp:lastPrinted>
  <dcterms:created xsi:type="dcterms:W3CDTF">2020-04-22T04:12:44Z</dcterms:created>
  <dcterms:modified xsi:type="dcterms:W3CDTF">2025-02-05T21:58:36Z</dcterms:modified>
</cp:coreProperties>
</file>